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0"/>
  </bookViews>
  <sheets>
    <sheet name="主要经济指标" sheetId="1" r:id="rId1"/>
    <sheet name="规模工业生产主要分类" sheetId="2" r:id="rId2"/>
    <sheet name="主要产业" sheetId="3" r:id="rId3"/>
    <sheet name="分县市区园区工业" sheetId="4" r:id="rId4"/>
    <sheet name="用电量" sheetId="5" r:id="rId5"/>
    <sheet name="固定资产投资" sheetId="6" r:id="rId6"/>
    <sheet name="商品房建设与销售" sheetId="7" r:id="rId7"/>
    <sheet name="国内贸易、旅游" sheetId="8" r:id="rId8"/>
    <sheet name="热点商品" sheetId="9" r:id="rId9"/>
    <sheet name="财政金融" sheetId="10" r:id="rId10"/>
    <sheet name="调查单位" sheetId="11" r:id="rId11"/>
    <sheet name="人民生活和物价1" sheetId="12" r:id="rId12"/>
    <sheet name="县市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'主要经济指标'!$A$1:$W$63</definedName>
  </definedNames>
  <calcPr fullCalcOnLoad="1"/>
</workbook>
</file>

<file path=xl/sharedStrings.xml><?xml version="1.0" encoding="utf-8"?>
<sst xmlns="http://schemas.openxmlformats.org/spreadsheetml/2006/main" count="394" uniqueCount="265">
  <si>
    <t>%</t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</si>
  <si>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</si>
  <si>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</si>
  <si>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</si>
  <si>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</si>
  <si>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</si>
  <si>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</si>
  <si>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</si>
  <si>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</si>
  <si>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</si>
  <si>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</si>
  <si>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</si>
  <si>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</si>
  <si>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</si>
  <si>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</si>
  <si>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</si>
  <si>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</si>
  <si>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</si>
  <si>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</si>
  <si>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</si>
  <si>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</si>
  <si>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</si>
  <si>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</si>
  <si>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实际利用外资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</si>
  <si>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</si>
  <si>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</si>
  <si>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</si>
  <si>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</si>
  <si>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</si>
  <si>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</si>
  <si>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</si>
  <si>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</si>
  <si>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</si>
  <si>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</si>
  <si>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</si>
  <si>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</si>
  <si>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</si>
  <si>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</si>
  <si>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</si>
  <si>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</si>
  <si>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</si>
  <si>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</si>
  <si>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</si>
  <si>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</si>
  <si>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</si>
  <si>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</si>
  <si>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</si>
  <si>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</si>
  <si>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</si>
  <si>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</si>
  <si>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</si>
  <si>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</si>
  <si>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</si>
  <si>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</si>
  <si>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</si>
  <si>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</si>
  <si>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</si>
  <si>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</si>
  <si>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</si>
  <si>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</si>
  <si>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</si>
  <si>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</si>
  <si>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</si>
  <si>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</si>
  <si>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</si>
  <si>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</si>
  <si>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</si>
  <si>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</si>
  <si>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</si>
  <si>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</si>
  <si>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</si>
  <si>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</si>
  <si>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</si>
  <si>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</si>
  <si>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</si>
  <si>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</si>
  <si>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</si>
  <si>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</si>
  <si>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</si>
  <si>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</si>
  <si>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</si>
  <si>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</si>
  <si>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</si>
  <si>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</si>
  <si>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</si>
  <si>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</si>
  <si>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</si>
  <si>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</si>
  <si>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</si>
  <si>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</si>
  <si>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</si>
  <si>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</si>
  <si>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</si>
  <si>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</si>
  <si>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</si>
  <si>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</si>
  <si>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</si>
  <si>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</si>
  <si>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</si>
  <si>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</si>
  <si>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</si>
  <si>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</si>
  <si>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</si>
  <si>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</si>
  <si>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</si>
  <si>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</si>
  <si>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</si>
  <si>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</si>
  <si>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</si>
  <si>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</si>
  <si>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</si>
  <si>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</si>
  <si>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</si>
  <si>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</si>
  <si>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</si>
  <si>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</si>
  <si>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</si>
  <si>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</si>
  <si>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</si>
  <si>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</si>
  <si>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</si>
  <si>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</si>
  <si>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</si>
  <si>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</si>
  <si>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</si>
  <si>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</si>
  <si>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</si>
  <si>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</si>
  <si>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</si>
  <si>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</si>
  <si>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</si>
  <si>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</si>
  <si>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</si>
  <si>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</si>
  <si>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</si>
  <si>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</si>
  <si>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</si>
  <si>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</si>
  <si>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</si>
  <si>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</si>
  <si>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</si>
  <si>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</si>
  <si>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</si>
  <si>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</si>
  <si>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</si>
  <si>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</si>
  <si>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</si>
  <si>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</si>
  <si>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</si>
  <si>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</si>
  <si>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</si>
  <si>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</si>
  <si>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</si>
  <si>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</si>
  <si>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</si>
  <si>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</si>
  <si>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</si>
  <si>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</si>
  <si>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</si>
  <si>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</si>
  <si>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</si>
  <si>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</si>
  <si>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</si>
  <si>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</si>
  <si>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</si>
  <si>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</si>
  <si>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</si>
  <si>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</si>
  <si>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</si>
  <si>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</si>
  <si>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</si>
  <si>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</si>
  <si>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</si>
  <si>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</si>
  <si>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</si>
  <si>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</si>
  <si>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</si>
  <si>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</si>
  <si>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</si>
  <si>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</si>
  <si>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</si>
  <si>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</si>
  <si>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</si>
  <si>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</si>
  <si>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</si>
  <si>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</si>
  <si>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</si>
  <si>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</si>
  <si>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</si>
  <si>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</si>
  <si>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</si>
  <si>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</si>
  <si>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</si>
  <si>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</si>
  <si>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</si>
  <si>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</si>
  <si>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</si>
  <si>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</si>
  <si>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</si>
  <si>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</si>
  <si>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</si>
  <si>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</si>
  <si>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</si>
  <si>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</si>
  <si>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</si>
  <si>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</si>
  <si>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</si>
  <si>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</si>
  <si>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</si>
  <si>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</si>
  <si>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</si>
  <si>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</si>
  <si>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</si>
  <si>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</si>
  <si>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</si>
  <si>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</si>
  <si>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</si>
  <si>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</si>
  <si>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</si>
  <si>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</si>
  <si>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</si>
  <si>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</si>
  <si>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</si>
  <si>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</si>
  <si>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</si>
  <si>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</si>
  <si>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</si>
  <si>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</si>
  <si>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</si>
  <si>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</si>
  <si>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</si>
  <si>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新增“四上”单位</t>
  </si>
  <si>
    <t>产业投资</t>
  </si>
  <si>
    <t>增幅
（%）</t>
  </si>
  <si>
    <t>排位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</si>
  <si>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</si>
  <si>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</si>
  <si>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</si>
  <si>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</si>
  <si>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</si>
  <si>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</si>
  <si>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</si>
  <si>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城陵矶新港区</t>
  </si>
  <si>
    <t>亿元</t>
  </si>
  <si>
    <t>-</t>
  </si>
  <si>
    <t>2.旅游经济</t>
  </si>
  <si>
    <t xml:space="preserve">   旅游总人数</t>
  </si>
  <si>
    <t>万人次</t>
  </si>
  <si>
    <t xml:space="preserve">   入境总人数</t>
  </si>
  <si>
    <t xml:space="preserve">   旅游总收入</t>
  </si>
  <si>
    <t xml:space="preserve">   旅游创汇</t>
  </si>
  <si>
    <t>万美元</t>
  </si>
  <si>
    <t>季度数据</t>
  </si>
  <si>
    <t>注：旅游经济数据由市文化旅游广电局提供。</t>
  </si>
  <si>
    <t>万美元</t>
  </si>
  <si>
    <t>——</t>
  </si>
  <si>
    <t>1-7月岳阳市主要经济指标完成情况表</t>
  </si>
  <si>
    <t>规模以上服务业主营业务收入（1-6月）</t>
  </si>
  <si>
    <r>
      <t>202</t>
    </r>
    <r>
      <rPr>
        <b/>
        <sz val="24"/>
        <color indexed="8"/>
        <rFont val="宋体"/>
        <family val="0"/>
      </rPr>
      <t>1</t>
    </r>
    <r>
      <rPr>
        <b/>
        <sz val="24"/>
        <color indexed="8"/>
        <rFont val="宋体"/>
        <family val="0"/>
      </rPr>
      <t>年1—</t>
    </r>
    <r>
      <rPr>
        <b/>
        <sz val="24"/>
        <color indexed="8"/>
        <rFont val="宋体"/>
        <family val="0"/>
      </rPr>
      <t>7</t>
    </r>
    <r>
      <rPr>
        <b/>
        <sz val="24"/>
        <color indexed="8"/>
        <rFont val="宋体"/>
        <family val="0"/>
      </rPr>
      <t>月岳阳市各县（市）区主要经济指标</t>
    </r>
  </si>
  <si>
    <t>注：以上数据由市电业局提供。</t>
  </si>
  <si>
    <r>
      <t>1-7</t>
    </r>
    <r>
      <rPr>
        <sz val="12"/>
        <rFont val="宋体"/>
        <family val="0"/>
      </rPr>
      <t>月</t>
    </r>
  </si>
  <si>
    <t>开发区</t>
  </si>
  <si>
    <r>
      <t>注：云溪区区本级规模以上工业增加值同比增长10.5</t>
    </r>
    <r>
      <rPr>
        <sz val="12"/>
        <rFont val="宋体"/>
        <family val="0"/>
      </rPr>
      <t>%。</t>
    </r>
  </si>
  <si>
    <t xml:space="preserve">一般公共预算地方收入     </t>
  </si>
  <si>
    <t>一般公共预算地方税收收入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</si>
</sst>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8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b/>
      <sz val="20"/>
      <color indexed="8"/>
      <name val="宋体"/>
      <family val="0"/>
    </font>
    <font>
      <sz val="20"/>
      <color indexed="8"/>
      <name val="黑体"/>
      <family val="3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9"/>
      <color theme="1"/>
      <name val="宋体"/>
      <family val="0"/>
    </font>
    <font>
      <b/>
      <sz val="24"/>
      <color theme="1"/>
      <name val="Calibri"/>
      <family val="0"/>
    </font>
    <font>
      <b/>
      <sz val="20"/>
      <color theme="1"/>
      <name val="宋体"/>
      <family val="0"/>
    </font>
    <font>
      <sz val="20"/>
      <color theme="1"/>
      <name val="黑体"/>
      <family val="3"/>
    </font>
    <font>
      <b/>
      <sz val="12"/>
      <color theme="1"/>
      <name val="宋体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3" fillId="24" borderId="0" applyNumberFormat="0" applyBorder="0" applyAlignment="0" applyProtection="0"/>
    <xf numFmtId="0" fontId="74" fillId="22" borderId="8" applyNumberFormat="0" applyAlignment="0" applyProtection="0"/>
    <xf numFmtId="0" fontId="75" fillId="25" borderId="5" applyNumberFormat="0" applyAlignment="0" applyProtection="0"/>
    <xf numFmtId="0" fontId="32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13" fillId="32" borderId="9" applyNumberFormat="0" applyFont="0" applyAlignment="0" applyProtection="0"/>
  </cellStyleXfs>
  <cellXfs count="30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76" fillId="0" borderId="0" xfId="0" applyNumberFormat="1" applyFont="1" applyAlignment="1">
      <alignment/>
    </xf>
    <xf numFmtId="178" fontId="76" fillId="0" borderId="0" xfId="0" applyNumberFormat="1" applyFont="1" applyAlignment="1">
      <alignment/>
    </xf>
    <xf numFmtId="178" fontId="76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77" fillId="0" borderId="10" xfId="0" applyNumberFormat="1" applyFont="1" applyFill="1" applyBorder="1" applyAlignment="1">
      <alignment horizontal="center" vertical="center" wrapText="1"/>
    </xf>
    <xf numFmtId="178" fontId="77" fillId="0" borderId="11" xfId="0" applyNumberFormat="1" applyFont="1" applyFill="1" applyBorder="1" applyAlignment="1">
      <alignment horizontal="center" vertical="center" wrapText="1"/>
    </xf>
    <xf numFmtId="181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80" fontId="7" fillId="0" borderId="10" xfId="57" applyNumberFormat="1" applyFont="1" applyFill="1" applyBorder="1" applyAlignment="1">
      <alignment horizontal="center" vertical="center"/>
      <protection/>
    </xf>
    <xf numFmtId="178" fontId="77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80" fontId="7" fillId="0" borderId="12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78" fillId="0" borderId="0" xfId="0" applyFont="1" applyAlignment="1">
      <alignment horizontal="center" vertical="center"/>
    </xf>
    <xf numFmtId="0" fontId="77" fillId="33" borderId="13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180" fontId="77" fillId="0" borderId="10" xfId="0" applyNumberFormat="1" applyFont="1" applyBorder="1" applyAlignment="1">
      <alignment horizontal="center" vertical="center" wrapText="1"/>
    </xf>
    <xf numFmtId="180" fontId="77" fillId="0" borderId="12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wrapText="1"/>
    </xf>
    <xf numFmtId="0" fontId="77" fillId="33" borderId="15" xfId="0" applyFont="1" applyFill="1" applyBorder="1" applyAlignment="1">
      <alignment horizontal="lef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78" fillId="33" borderId="15" xfId="0" applyFont="1" applyFill="1" applyBorder="1" applyAlignment="1">
      <alignment horizontal="left" vertical="center"/>
    </xf>
    <xf numFmtId="178" fontId="10" fillId="0" borderId="19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77" fillId="33" borderId="21" xfId="0" applyFont="1" applyFill="1" applyBorder="1" applyAlignment="1">
      <alignment horizontal="left"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0" fontId="78" fillId="0" borderId="0" xfId="0" applyFont="1" applyAlignment="1">
      <alignment/>
    </xf>
    <xf numFmtId="0" fontId="80" fillId="0" borderId="0" xfId="0" applyFont="1" applyFill="1" applyBorder="1" applyAlignment="1">
      <alignment horizontal="right" vertical="center"/>
    </xf>
    <xf numFmtId="0" fontId="77" fillId="33" borderId="13" xfId="0" applyFont="1" applyFill="1" applyBorder="1" applyAlignment="1">
      <alignment horizontal="center" vertical="center"/>
    </xf>
    <xf numFmtId="179" fontId="77" fillId="33" borderId="12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8" xfId="0" applyNumberFormat="1" applyFont="1" applyFill="1" applyBorder="1" applyAlignment="1">
      <alignment horizontal="right" vertical="center"/>
    </xf>
    <xf numFmtId="178" fontId="6" fillId="33" borderId="18" xfId="0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/>
    </xf>
    <xf numFmtId="0" fontId="78" fillId="33" borderId="15" xfId="0" applyFont="1" applyFill="1" applyBorder="1" applyAlignment="1">
      <alignment vertical="center"/>
    </xf>
    <xf numFmtId="2" fontId="10" fillId="33" borderId="19" xfId="0" applyNumberFormat="1" applyFont="1" applyFill="1" applyBorder="1" applyAlignment="1">
      <alignment horizontal="right" vertical="center"/>
    </xf>
    <xf numFmtId="2" fontId="10" fillId="33" borderId="0" xfId="0" applyNumberFormat="1" applyFont="1" applyFill="1" applyBorder="1" applyAlignment="1">
      <alignment horizontal="right" vertical="center"/>
    </xf>
    <xf numFmtId="178" fontId="10" fillId="33" borderId="0" xfId="0" applyNumberFormat="1" applyFont="1" applyFill="1" applyBorder="1" applyAlignment="1">
      <alignment horizontal="right" vertical="center"/>
    </xf>
    <xf numFmtId="0" fontId="78" fillId="0" borderId="15" xfId="0" applyFont="1" applyFill="1" applyBorder="1" applyAlignment="1">
      <alignment vertical="center"/>
    </xf>
    <xf numFmtId="0" fontId="77" fillId="33" borderId="21" xfId="0" applyFont="1" applyFill="1" applyBorder="1" applyAlignment="1">
      <alignment vertical="center"/>
    </xf>
    <xf numFmtId="2" fontId="10" fillId="33" borderId="22" xfId="0" applyNumberFormat="1" applyFont="1" applyFill="1" applyBorder="1" applyAlignment="1">
      <alignment horizontal="right" vertical="center"/>
    </xf>
    <xf numFmtId="2" fontId="10" fillId="33" borderId="23" xfId="0" applyNumberFormat="1" applyFont="1" applyFill="1" applyBorder="1" applyAlignment="1">
      <alignment horizontal="right" vertical="center"/>
    </xf>
    <xf numFmtId="178" fontId="10" fillId="33" borderId="23" xfId="0" applyNumberFormat="1" applyFont="1" applyFill="1" applyBorder="1" applyAlignment="1">
      <alignment horizontal="right" vertical="center"/>
    </xf>
    <xf numFmtId="183" fontId="77" fillId="33" borderId="10" xfId="0" applyNumberFormat="1" applyFont="1" applyFill="1" applyBorder="1" applyAlignment="1">
      <alignment horizontal="center" vertical="center"/>
    </xf>
    <xf numFmtId="183" fontId="77" fillId="33" borderId="13" xfId="0" applyNumberFormat="1" applyFont="1" applyFill="1" applyBorder="1" applyAlignment="1">
      <alignment horizontal="center" vertical="center"/>
    </xf>
    <xf numFmtId="179" fontId="77" fillId="33" borderId="1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7" fillId="33" borderId="15" xfId="0" applyFont="1" applyFill="1" applyBorder="1" applyAlignment="1">
      <alignment vertical="center"/>
    </xf>
    <xf numFmtId="0" fontId="78" fillId="33" borderId="21" xfId="0" applyFont="1" applyFill="1" applyBorder="1" applyAlignment="1">
      <alignment vertical="center"/>
    </xf>
    <xf numFmtId="179" fontId="78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7" fillId="34" borderId="24" xfId="0" applyFont="1" applyFill="1" applyBorder="1" applyAlignment="1">
      <alignment horizontal="center" vertical="center" wrapText="1"/>
    </xf>
    <xf numFmtId="0" fontId="77" fillId="0" borderId="10" xfId="49" applyFont="1" applyFill="1" applyBorder="1" applyAlignment="1" applyProtection="1">
      <alignment horizontal="center" vertical="center"/>
      <protection locked="0"/>
    </xf>
    <xf numFmtId="0" fontId="77" fillId="0" borderId="12" xfId="49" applyFont="1" applyFill="1" applyBorder="1" applyAlignment="1" applyProtection="1">
      <alignment horizontal="center" vertical="center"/>
      <protection locked="0"/>
    </xf>
    <xf numFmtId="0" fontId="78" fillId="34" borderId="25" xfId="0" applyFont="1" applyFill="1" applyBorder="1" applyAlignment="1">
      <alignment horizontal="left" vertical="center" wrapText="1"/>
    </xf>
    <xf numFmtId="2" fontId="10" fillId="34" borderId="26" xfId="0" applyNumberFormat="1" applyFont="1" applyFill="1" applyBorder="1" applyAlignment="1">
      <alignment horizontal="right" vertical="center" wrapText="1"/>
    </xf>
    <xf numFmtId="182" fontId="10" fillId="34" borderId="18" xfId="0" applyNumberFormat="1" applyFont="1" applyFill="1" applyBorder="1" applyAlignment="1">
      <alignment horizontal="right" vertical="center" wrapText="1"/>
    </xf>
    <xf numFmtId="2" fontId="10" fillId="34" borderId="27" xfId="0" applyNumberFormat="1" applyFont="1" applyFill="1" applyBorder="1" applyAlignment="1">
      <alignment horizontal="right" vertical="center" wrapText="1"/>
    </xf>
    <xf numFmtId="182" fontId="10" fillId="34" borderId="0" xfId="0" applyNumberFormat="1" applyFont="1" applyFill="1" applyBorder="1" applyAlignment="1">
      <alignment horizontal="right" vertical="center" wrapText="1"/>
    </xf>
    <xf numFmtId="0" fontId="78" fillId="34" borderId="28" xfId="0" applyFont="1" applyFill="1" applyBorder="1" applyAlignment="1">
      <alignment horizontal="left" vertical="center" wrapText="1"/>
    </xf>
    <xf numFmtId="2" fontId="10" fillId="34" borderId="29" xfId="0" applyNumberFormat="1" applyFont="1" applyFill="1" applyBorder="1" applyAlignment="1">
      <alignment horizontal="right" vertical="center" wrapText="1"/>
    </xf>
    <xf numFmtId="182" fontId="10" fillId="34" borderId="30" xfId="0" applyNumberFormat="1" applyFont="1" applyFill="1" applyBorder="1" applyAlignment="1">
      <alignment horizontal="right" vertical="center" wrapText="1"/>
    </xf>
    <xf numFmtId="0" fontId="2" fillId="0" borderId="0" xfId="49" applyFont="1" applyBorder="1" applyAlignment="1" applyProtection="1">
      <alignment horizontal="center" vertical="center"/>
      <protection locked="0"/>
    </xf>
    <xf numFmtId="0" fontId="80" fillId="0" borderId="0" xfId="49" applyFont="1" applyFill="1" applyBorder="1" applyProtection="1">
      <alignment/>
      <protection locked="0"/>
    </xf>
    <xf numFmtId="0" fontId="77" fillId="0" borderId="13" xfId="49" applyFont="1" applyBorder="1" applyAlignment="1" applyProtection="1">
      <alignment horizontal="center" vertical="center"/>
      <protection locked="0"/>
    </xf>
    <xf numFmtId="180" fontId="77" fillId="0" borderId="18" xfId="49" applyNumberFormat="1" applyFont="1" applyBorder="1" applyAlignment="1" applyProtection="1">
      <alignment horizontal="center" vertical="center" wrapText="1"/>
      <protection locked="0"/>
    </xf>
    <xf numFmtId="181" fontId="6" fillId="0" borderId="17" xfId="49" applyNumberFormat="1" applyFont="1" applyFill="1" applyBorder="1" applyAlignment="1" applyProtection="1">
      <alignment horizontal="right" vertical="center"/>
      <protection/>
    </xf>
    <xf numFmtId="178" fontId="6" fillId="0" borderId="18" xfId="49" applyNumberFormat="1" applyFont="1" applyFill="1" applyBorder="1" applyAlignment="1" applyProtection="1">
      <alignment horizontal="right" vertical="center"/>
      <protection/>
    </xf>
    <xf numFmtId="180" fontId="78" fillId="0" borderId="15" xfId="49" applyNumberFormat="1" applyFont="1" applyBorder="1" applyAlignment="1" applyProtection="1">
      <alignment vertical="center" wrapText="1"/>
      <protection locked="0"/>
    </xf>
    <xf numFmtId="180" fontId="78" fillId="0" borderId="0" xfId="49" applyNumberFormat="1" applyFont="1" applyBorder="1" applyAlignment="1" applyProtection="1">
      <alignment horizontal="center" vertical="center" wrapText="1"/>
      <protection locked="0"/>
    </xf>
    <xf numFmtId="181" fontId="10" fillId="0" borderId="20" xfId="49" applyNumberFormat="1" applyFont="1" applyFill="1" applyBorder="1" applyAlignment="1" applyProtection="1">
      <alignment horizontal="right" vertical="center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80" fontId="78" fillId="0" borderId="15" xfId="49" applyNumberFormat="1" applyFont="1" applyBorder="1" applyAlignment="1" applyProtection="1">
      <alignment horizontal="center" vertical="center" wrapText="1"/>
      <protection locked="0"/>
    </xf>
    <xf numFmtId="180" fontId="78" fillId="0" borderId="21" xfId="49" applyNumberFormat="1" applyFont="1" applyBorder="1" applyAlignment="1" applyProtection="1">
      <alignment horizontal="center" vertical="center" wrapText="1"/>
      <protection locked="0"/>
    </xf>
    <xf numFmtId="180" fontId="78" fillId="0" borderId="23" xfId="49" applyNumberFormat="1" applyFont="1" applyBorder="1" applyAlignment="1" applyProtection="1">
      <alignment horizontal="center" vertical="center" wrapText="1"/>
      <protection locked="0"/>
    </xf>
    <xf numFmtId="181" fontId="10" fillId="0" borderId="11" xfId="49" applyNumberFormat="1" applyFont="1" applyFill="1" applyBorder="1" applyAlignment="1" applyProtection="1">
      <alignment horizontal="right" vertical="center"/>
      <protection/>
    </xf>
    <xf numFmtId="178" fontId="10" fillId="0" borderId="23" xfId="49" applyNumberFormat="1" applyFont="1" applyFill="1" applyBorder="1" applyAlignment="1" applyProtection="1">
      <alignment horizontal="right" vertical="center"/>
      <protection/>
    </xf>
    <xf numFmtId="180" fontId="78" fillId="0" borderId="15" xfId="49" applyNumberFormat="1" applyFont="1" applyFill="1" applyBorder="1" applyAlignment="1" applyProtection="1">
      <alignment horizontal="left" vertical="center" wrapText="1"/>
      <protection locked="0"/>
    </xf>
    <xf numFmtId="0" fontId="78" fillId="33" borderId="0" xfId="0" applyFont="1" applyFill="1" applyBorder="1" applyAlignment="1">
      <alignment horizontal="center" vertical="center"/>
    </xf>
    <xf numFmtId="0" fontId="78" fillId="33" borderId="21" xfId="0" applyFont="1" applyFill="1" applyBorder="1" applyAlignment="1">
      <alignment horizontal="left" vertical="center"/>
    </xf>
    <xf numFmtId="178" fontId="10" fillId="0" borderId="23" xfId="0" applyNumberFormat="1" applyFont="1" applyBorder="1" applyAlignment="1">
      <alignment horizontal="right" vertical="center"/>
    </xf>
    <xf numFmtId="0" fontId="7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10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 wrapText="1"/>
    </xf>
    <xf numFmtId="0" fontId="77" fillId="0" borderId="31" xfId="0" applyFont="1" applyBorder="1" applyAlignment="1">
      <alignment vertical="center"/>
    </xf>
    <xf numFmtId="0" fontId="77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78" fillId="0" borderId="15" xfId="0" applyFont="1" applyBorder="1" applyAlignment="1">
      <alignment vertical="center"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21" xfId="0" applyFont="1" applyBorder="1" applyAlignment="1">
      <alignment vertical="center"/>
    </xf>
    <xf numFmtId="0" fontId="78" fillId="0" borderId="2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0" fillId="34" borderId="0" xfId="0" applyFont="1" applyFill="1" applyBorder="1" applyAlignment="1">
      <alignment horizontal="right" vertical="center"/>
    </xf>
    <xf numFmtId="0" fontId="77" fillId="33" borderId="14" xfId="0" applyFont="1" applyFill="1" applyBorder="1" applyAlignment="1">
      <alignment horizontal="center" vertical="center"/>
    </xf>
    <xf numFmtId="49" fontId="77" fillId="33" borderId="18" xfId="0" applyNumberFormat="1" applyFont="1" applyFill="1" applyBorder="1" applyAlignment="1">
      <alignment horizontal="left" vertical="center"/>
    </xf>
    <xf numFmtId="182" fontId="10" fillId="33" borderId="19" xfId="0" applyNumberFormat="1" applyFont="1" applyFill="1" applyBorder="1" applyAlignment="1">
      <alignment horizontal="right" vertical="center"/>
    </xf>
    <xf numFmtId="49" fontId="78" fillId="33" borderId="0" xfId="0" applyNumberFormat="1" applyFont="1" applyFill="1" applyBorder="1" applyAlignment="1">
      <alignment horizontal="left" vertical="center"/>
    </xf>
    <xf numFmtId="49" fontId="78" fillId="33" borderId="23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4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184" fontId="26" fillId="0" borderId="12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7" fillId="0" borderId="31" xfId="0" applyFont="1" applyBorder="1" applyAlignment="1">
      <alignment horizontal="left" vertical="center"/>
    </xf>
    <xf numFmtId="0" fontId="9" fillId="0" borderId="0" xfId="52" applyFont="1">
      <alignment/>
      <protection/>
    </xf>
    <xf numFmtId="0" fontId="29" fillId="0" borderId="0" xfId="52" applyFont="1" applyBorder="1" applyAlignment="1">
      <alignment horizontal="center" vertical="center"/>
      <protection/>
    </xf>
    <xf numFmtId="178" fontId="29" fillId="0" borderId="0" xfId="52" applyNumberFormat="1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182" fontId="14" fillId="0" borderId="10" xfId="52" applyNumberFormat="1" applyFont="1" applyBorder="1" applyAlignment="1">
      <alignment horizontal="center" vertical="center" wrapText="1"/>
      <protection/>
    </xf>
    <xf numFmtId="178" fontId="14" fillId="0" borderId="12" xfId="52" applyNumberFormat="1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left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vertical="center"/>
      <protection/>
    </xf>
    <xf numFmtId="0" fontId="31" fillId="0" borderId="10" xfId="52" applyFont="1" applyBorder="1" applyAlignment="1">
      <alignment horizontal="center" vertical="center"/>
      <protection/>
    </xf>
    <xf numFmtId="178" fontId="31" fillId="0" borderId="12" xfId="52" applyNumberFormat="1" applyFont="1" applyBorder="1" applyAlignment="1">
      <alignment horizontal="center" vertical="center"/>
      <protection/>
    </xf>
    <xf numFmtId="0" fontId="20" fillId="0" borderId="13" xfId="52" applyFont="1" applyFill="1" applyBorder="1" applyAlignment="1">
      <alignment vertical="center"/>
      <protection/>
    </xf>
    <xf numFmtId="2" fontId="31" fillId="0" borderId="10" xfId="52" applyNumberFormat="1" applyFont="1" applyBorder="1" applyAlignment="1">
      <alignment horizontal="center" vertical="center"/>
      <protection/>
    </xf>
    <xf numFmtId="0" fontId="20" fillId="0" borderId="13" xfId="52" applyFont="1" applyFill="1" applyBorder="1" applyAlignment="1">
      <alignment vertical="center" wrapText="1"/>
      <protection/>
    </xf>
    <xf numFmtId="2" fontId="31" fillId="0" borderId="17" xfId="52" applyNumberFormat="1" applyFont="1" applyBorder="1" applyAlignment="1">
      <alignment horizontal="center" vertical="center"/>
      <protection/>
    </xf>
    <xf numFmtId="178" fontId="31" fillId="0" borderId="16" xfId="52" applyNumberFormat="1" applyFont="1" applyBorder="1" applyAlignment="1">
      <alignment horizontal="center" vertical="center"/>
      <protection/>
    </xf>
    <xf numFmtId="2" fontId="31" fillId="0" borderId="10" xfId="56" applyNumberFormat="1" applyFont="1" applyBorder="1" applyAlignment="1">
      <alignment horizontal="center" vertical="center"/>
      <protection/>
    </xf>
    <xf numFmtId="178" fontId="31" fillId="0" borderId="12" xfId="51" applyNumberFormat="1" applyFont="1" applyBorder="1" applyAlignment="1">
      <alignment horizontal="center" vertical="center"/>
      <protection/>
    </xf>
    <xf numFmtId="178" fontId="10" fillId="0" borderId="22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wrapText="1"/>
    </xf>
    <xf numFmtId="0" fontId="82" fillId="34" borderId="0" xfId="0" applyFont="1" applyFill="1" applyAlignment="1">
      <alignment wrapText="1"/>
    </xf>
    <xf numFmtId="0" fontId="11" fillId="0" borderId="10" xfId="0" applyFont="1" applyBorder="1" applyAlignment="1">
      <alignment horizontal="center" vertical="center"/>
    </xf>
    <xf numFmtId="182" fontId="10" fillId="33" borderId="22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180" fontId="77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77" fillId="34" borderId="31" xfId="0" applyFont="1" applyFill="1" applyBorder="1" applyAlignment="1">
      <alignment vertical="center"/>
    </xf>
    <xf numFmtId="0" fontId="77" fillId="34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20" fillId="0" borderId="13" xfId="52" applyFont="1" applyBorder="1" applyAlignment="1">
      <alignment vertical="center" wrapText="1"/>
      <protection/>
    </xf>
    <xf numFmtId="180" fontId="77" fillId="0" borderId="15" xfId="49" applyNumberFormat="1" applyFont="1" applyBorder="1" applyAlignment="1" applyProtection="1">
      <alignment horizontal="left" vertical="center" wrapText="1"/>
      <protection locked="0"/>
    </xf>
    <xf numFmtId="0" fontId="79" fillId="0" borderId="0" xfId="0" applyFont="1" applyAlignment="1">
      <alignment/>
    </xf>
    <xf numFmtId="0" fontId="0" fillId="0" borderId="0" xfId="52" applyFont="1">
      <alignment/>
      <protection/>
    </xf>
    <xf numFmtId="178" fontId="31" fillId="34" borderId="12" xfId="52" applyNumberFormat="1" applyFont="1" applyFill="1" applyBorder="1" applyAlignment="1">
      <alignment horizontal="center" vertical="center"/>
      <protection/>
    </xf>
    <xf numFmtId="2" fontId="31" fillId="34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178" fontId="6" fillId="0" borderId="22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78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0" fontId="6" fillId="0" borderId="16" xfId="0" applyNumberFormat="1" applyFont="1" applyFill="1" applyBorder="1" applyAlignment="1">
      <alignment horizontal="center" vertical="center" wrapText="1"/>
    </xf>
    <xf numFmtId="178" fontId="6" fillId="0" borderId="31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81" fontId="31" fillId="0" borderId="10" xfId="57" applyNumberFormat="1" applyFont="1" applyFill="1" applyBorder="1" applyAlignment="1">
      <alignment horizontal="center" vertical="center" shrinkToFit="1"/>
      <protection/>
    </xf>
    <xf numFmtId="181" fontId="31" fillId="34" borderId="10" xfId="57" applyNumberFormat="1" applyFont="1" applyFill="1" applyBorder="1" applyAlignment="1">
      <alignment horizontal="center" vertical="center" shrinkToFit="1"/>
      <protection/>
    </xf>
    <xf numFmtId="181" fontId="31" fillId="34" borderId="13" xfId="57" applyNumberFormat="1" applyFont="1" applyFill="1" applyBorder="1" applyAlignment="1">
      <alignment horizontal="center" vertical="center" shrinkToFit="1"/>
      <protection/>
    </xf>
    <xf numFmtId="2" fontId="31" fillId="0" borderId="10" xfId="57" applyNumberFormat="1" applyFont="1" applyFill="1" applyBorder="1" applyAlignment="1">
      <alignment horizontal="center" vertical="center" shrinkToFit="1"/>
      <protection/>
    </xf>
    <xf numFmtId="178" fontId="31" fillId="0" borderId="12" xfId="57" applyNumberFormat="1" applyFont="1" applyFill="1" applyBorder="1" applyAlignment="1">
      <alignment horizontal="center" vertical="center" shrinkToFit="1"/>
      <protection/>
    </xf>
    <xf numFmtId="183" fontId="31" fillId="0" borderId="10" xfId="57" applyNumberFormat="1" applyFont="1" applyFill="1" applyBorder="1" applyAlignment="1">
      <alignment horizontal="center" vertical="center" shrinkToFit="1"/>
      <protection/>
    </xf>
    <xf numFmtId="0" fontId="31" fillId="0" borderId="12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2" fontId="30" fillId="0" borderId="16" xfId="52" applyNumberFormat="1" applyFont="1" applyBorder="1" applyAlignment="1">
      <alignment horizontal="center" vertical="center"/>
      <protection/>
    </xf>
    <xf numFmtId="2" fontId="31" fillId="0" borderId="18" xfId="52" applyNumberFormat="1" applyFont="1" applyBorder="1" applyAlignment="1">
      <alignment horizontal="center" vertical="center"/>
      <protection/>
    </xf>
    <xf numFmtId="2" fontId="31" fillId="0" borderId="19" xfId="52" applyNumberFormat="1" applyFont="1" applyBorder="1" applyAlignment="1">
      <alignment horizontal="center" vertical="center"/>
      <protection/>
    </xf>
    <xf numFmtId="2" fontId="31" fillId="0" borderId="0" xfId="52" applyNumberFormat="1" applyFont="1" applyBorder="1" applyAlignment="1">
      <alignment horizontal="center" vertical="center"/>
      <protection/>
    </xf>
    <xf numFmtId="2" fontId="31" fillId="0" borderId="22" xfId="52" applyNumberFormat="1" applyFont="1" applyBorder="1" applyAlignment="1">
      <alignment horizontal="center" vertical="center"/>
      <protection/>
    </xf>
    <xf numFmtId="2" fontId="31" fillId="0" borderId="23" xfId="52" applyNumberFormat="1" applyFont="1" applyBorder="1" applyAlignment="1">
      <alignment horizontal="center" vertical="center"/>
      <protection/>
    </xf>
    <xf numFmtId="1" fontId="30" fillId="0" borderId="16" xfId="52" applyNumberFormat="1" applyFont="1" applyBorder="1" applyAlignment="1">
      <alignment horizontal="center" vertical="center"/>
      <protection/>
    </xf>
    <xf numFmtId="1" fontId="31" fillId="0" borderId="18" xfId="52" applyNumberFormat="1" applyFont="1" applyBorder="1" applyAlignment="1">
      <alignment horizontal="center" vertical="center"/>
      <protection/>
    </xf>
    <xf numFmtId="1" fontId="31" fillId="0" borderId="19" xfId="52" applyNumberFormat="1" applyFont="1" applyBorder="1" applyAlignment="1">
      <alignment horizontal="center" vertical="center"/>
      <protection/>
    </xf>
    <xf numFmtId="1" fontId="31" fillId="0" borderId="0" xfId="52" applyNumberFormat="1" applyFont="1" applyBorder="1" applyAlignment="1">
      <alignment horizontal="center" vertical="center"/>
      <protection/>
    </xf>
    <xf numFmtId="1" fontId="31" fillId="0" borderId="22" xfId="52" applyNumberFormat="1" applyFont="1" applyBorder="1" applyAlignment="1">
      <alignment horizontal="center" vertical="center"/>
      <protection/>
    </xf>
    <xf numFmtId="1" fontId="31" fillId="0" borderId="23" xfId="52" applyNumberFormat="1" applyFont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78" fillId="0" borderId="0" xfId="49" applyFont="1" applyBorder="1" applyAlignment="1" applyProtection="1">
      <alignment/>
      <protection locked="0"/>
    </xf>
    <xf numFmtId="0" fontId="16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0" fillId="33" borderId="23" xfId="0" applyFont="1" applyFill="1" applyBorder="1" applyAlignment="1">
      <alignment horizontal="right" vertical="center"/>
    </xf>
    <xf numFmtId="0" fontId="83" fillId="0" borderId="2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84" fillId="34" borderId="0" xfId="0" applyFont="1" applyFill="1" applyAlignment="1">
      <alignment horizontal="center"/>
    </xf>
    <xf numFmtId="0" fontId="84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Alignment="1">
      <alignment horizontal="center" vertical="center"/>
    </xf>
    <xf numFmtId="0" fontId="85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/>
    </xf>
    <xf numFmtId="0" fontId="86" fillId="34" borderId="0" xfId="0" applyFont="1" applyFill="1" applyAlignment="1">
      <alignment/>
    </xf>
    <xf numFmtId="0" fontId="12" fillId="34" borderId="0" xfId="0" applyFont="1" applyFill="1" applyAlignment="1">
      <alignment horizontal="center" vertical="center"/>
    </xf>
    <xf numFmtId="0" fontId="12" fillId="34" borderId="0" xfId="49" applyFont="1" applyFill="1" applyBorder="1" applyAlignment="1" applyProtection="1">
      <alignment horizontal="center" vertical="center"/>
      <protection locked="0"/>
    </xf>
    <xf numFmtId="0" fontId="15" fillId="34" borderId="0" xfId="49" applyFont="1" applyFill="1" applyBorder="1" applyAlignment="1" applyProtection="1">
      <alignment horizontal="center" vertical="center"/>
      <protection locked="0"/>
    </xf>
    <xf numFmtId="0" fontId="87" fillId="34" borderId="0" xfId="0" applyFont="1" applyFill="1" applyAlignment="1">
      <alignment horizontal="center" vertical="center"/>
    </xf>
    <xf numFmtId="178" fontId="77" fillId="34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31" xfId="0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center" vertical="center" wrapText="1"/>
    </xf>
    <xf numFmtId="0" fontId="77" fillId="34" borderId="21" xfId="0" applyFont="1" applyFill="1" applyBorder="1" applyAlignment="1">
      <alignment horizontal="center" vertical="center" wrapText="1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989216.6308</v>
          </cell>
          <cell r="E7">
            <v>13.08</v>
          </cell>
          <cell r="F7">
            <v>540298.1594</v>
          </cell>
          <cell r="H7">
            <v>13.33</v>
          </cell>
        </row>
        <row r="8">
          <cell r="C8">
            <v>57250.5638</v>
          </cell>
          <cell r="E8">
            <v>21.5708744008709</v>
          </cell>
          <cell r="F8">
            <v>57250.5638</v>
          </cell>
          <cell r="H8">
            <v>21.5708744008709</v>
          </cell>
        </row>
        <row r="9">
          <cell r="C9">
            <v>388007.3464</v>
          </cell>
          <cell r="E9">
            <v>3.79415367781838</v>
          </cell>
          <cell r="F9">
            <v>241071.0677</v>
          </cell>
          <cell r="H9">
            <v>-3.71184000379971</v>
          </cell>
        </row>
        <row r="10">
          <cell r="C10">
            <v>36020.3365</v>
          </cell>
          <cell r="E10">
            <v>7.02494955270733</v>
          </cell>
          <cell r="F10">
            <v>24435.8367</v>
          </cell>
          <cell r="H10">
            <v>20.2846059317365</v>
          </cell>
        </row>
        <row r="11">
          <cell r="C11">
            <v>21291.918</v>
          </cell>
          <cell r="E11">
            <v>10.3803960426744</v>
          </cell>
          <cell r="F11">
            <v>6525.7191</v>
          </cell>
          <cell r="H11">
            <v>26.80096994676</v>
          </cell>
        </row>
        <row r="12">
          <cell r="C12">
            <v>70784.0704</v>
          </cell>
          <cell r="E12">
            <v>16.1184392466286</v>
          </cell>
          <cell r="F12">
            <v>35535.5322</v>
          </cell>
          <cell r="H12">
            <v>24.8146356556239</v>
          </cell>
        </row>
        <row r="13">
          <cell r="C13">
            <v>53290.616</v>
          </cell>
          <cell r="E13">
            <v>13.8890115364452</v>
          </cell>
          <cell r="F13">
            <v>16872.7527</v>
          </cell>
          <cell r="H13">
            <v>32.2369859456741</v>
          </cell>
        </row>
        <row r="14">
          <cell r="C14">
            <v>70124.52</v>
          </cell>
          <cell r="E14">
            <v>15.9027493231022</v>
          </cell>
          <cell r="F14">
            <v>20775.6522</v>
          </cell>
          <cell r="H14">
            <v>36.8408278795276</v>
          </cell>
        </row>
        <row r="15">
          <cell r="C15">
            <v>111937.8373</v>
          </cell>
          <cell r="E15">
            <v>15.3389505435438</v>
          </cell>
          <cell r="F15">
            <v>46488.1259</v>
          </cell>
          <cell r="H15">
            <v>26.2702299025141</v>
          </cell>
        </row>
        <row r="16">
          <cell r="C16">
            <v>82296.6236</v>
          </cell>
          <cell r="E16">
            <v>21.1319107828612</v>
          </cell>
          <cell r="F16">
            <v>35578.2683</v>
          </cell>
          <cell r="H16">
            <v>41.9043280003067</v>
          </cell>
        </row>
        <row r="17">
          <cell r="C17">
            <v>63955.072</v>
          </cell>
          <cell r="E17">
            <v>9.87490372749612</v>
          </cell>
          <cell r="F17">
            <v>36476.9889</v>
          </cell>
          <cell r="H17">
            <v>12.335717739764</v>
          </cell>
        </row>
        <row r="18">
          <cell r="C18">
            <v>11014.0388</v>
          </cell>
          <cell r="E18">
            <v>15.8128334089258</v>
          </cell>
          <cell r="F18">
            <v>4157.6356</v>
          </cell>
          <cell r="H18">
            <v>35.5622131848187</v>
          </cell>
        </row>
        <row r="19">
          <cell r="C19">
            <v>23243.688</v>
          </cell>
          <cell r="F19">
            <v>15130.0163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083201_1"/>
      <sheetName val="T083302_1"/>
      <sheetName val="T083302_2"/>
      <sheetName val="T030348_1"/>
      <sheetName val="T101635_1"/>
      <sheetName val="T022816_1"/>
      <sheetName val="T083938_1"/>
      <sheetName val="T083938_2"/>
      <sheetName val="T083938_3"/>
    </sheetNames>
    <sheetDataSet>
      <sheetData sheetId="4">
        <row r="6">
          <cell r="E6">
            <v>27.1</v>
          </cell>
        </row>
        <row r="7">
          <cell r="E7">
            <v>52.1</v>
          </cell>
        </row>
        <row r="8">
          <cell r="E8">
            <v>46.4</v>
          </cell>
        </row>
        <row r="9">
          <cell r="E9">
            <v>-5.3</v>
          </cell>
        </row>
        <row r="10">
          <cell r="E10">
            <v>32.3</v>
          </cell>
        </row>
        <row r="11">
          <cell r="E11">
            <v>5.2</v>
          </cell>
        </row>
        <row r="12">
          <cell r="E12">
            <v>36.8</v>
          </cell>
        </row>
        <row r="13">
          <cell r="E13">
            <v>8.8</v>
          </cell>
        </row>
        <row r="14">
          <cell r="E14">
            <v>35.7</v>
          </cell>
        </row>
        <row r="15">
          <cell r="E15">
            <v>11.1</v>
          </cell>
        </row>
        <row r="16">
          <cell r="E16">
            <v>98.4</v>
          </cell>
        </row>
        <row r="17">
          <cell r="E17">
            <v>5.4</v>
          </cell>
        </row>
        <row r="18">
          <cell r="E18">
            <v>40.1</v>
          </cell>
        </row>
        <row r="20">
          <cell r="E20">
            <v>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10172903.796296902</v>
          </cell>
          <cell r="C5">
            <v>23.2</v>
          </cell>
        </row>
        <row r="6">
          <cell r="B6">
            <v>2982110.1283966363</v>
          </cell>
          <cell r="C6">
            <v>25.2</v>
          </cell>
        </row>
        <row r="7">
          <cell r="B7">
            <v>254736.8718939129</v>
          </cell>
          <cell r="C7">
            <v>24.3</v>
          </cell>
        </row>
        <row r="8">
          <cell r="B8">
            <v>363147.6090095717</v>
          </cell>
          <cell r="C8">
            <v>24.4</v>
          </cell>
        </row>
        <row r="9">
          <cell r="B9">
            <v>895846.7607831515</v>
          </cell>
          <cell r="C9">
            <v>25.4</v>
          </cell>
        </row>
        <row r="10">
          <cell r="B10">
            <v>826576.1092380817</v>
          </cell>
          <cell r="C10">
            <v>22.5</v>
          </cell>
        </row>
        <row r="11">
          <cell r="B11">
            <v>777801.2420043774</v>
          </cell>
          <cell r="C11">
            <v>22.6</v>
          </cell>
        </row>
        <row r="12">
          <cell r="B12">
            <v>933465.3809226005</v>
          </cell>
          <cell r="C12">
            <v>23</v>
          </cell>
        </row>
        <row r="13">
          <cell r="B13">
            <v>712344.6529535293</v>
          </cell>
          <cell r="C13">
            <v>11.6</v>
          </cell>
        </row>
        <row r="14">
          <cell r="B14">
            <v>583201.0344063774</v>
          </cell>
          <cell r="C14">
            <v>19.7</v>
          </cell>
        </row>
        <row r="15">
          <cell r="B15">
            <v>1240166.7491275049</v>
          </cell>
          <cell r="C15">
            <v>24.5</v>
          </cell>
        </row>
        <row r="16">
          <cell r="B16">
            <v>276937.0468479754</v>
          </cell>
          <cell r="C16">
            <v>25</v>
          </cell>
        </row>
        <row r="17">
          <cell r="B17">
            <v>120748.79797107526</v>
          </cell>
          <cell r="C17">
            <v>25.1</v>
          </cell>
        </row>
        <row r="18">
          <cell r="B18">
            <v>205821.4127421144</v>
          </cell>
          <cell r="C18">
            <v>31.4</v>
          </cell>
        </row>
        <row r="21">
          <cell r="B21">
            <v>10172903.796296902</v>
          </cell>
          <cell r="D21">
            <v>23.186519442660853</v>
          </cell>
        </row>
        <row r="23">
          <cell r="B23">
            <v>8854732.291335845</v>
          </cell>
          <cell r="D23">
            <v>23.4</v>
          </cell>
        </row>
        <row r="24">
          <cell r="B24">
            <v>1318171.5049610566</v>
          </cell>
          <cell r="D24">
            <v>21.771403588794527</v>
          </cell>
        </row>
        <row r="26">
          <cell r="B26">
            <v>8744087.629663477</v>
          </cell>
          <cell r="D26">
            <v>21</v>
          </cell>
        </row>
        <row r="27">
          <cell r="B27">
            <v>1428816.1666334253</v>
          </cell>
          <cell r="D27">
            <v>38.50325042351665</v>
          </cell>
        </row>
        <row r="31">
          <cell r="B31">
            <v>2698760</v>
          </cell>
          <cell r="C31">
            <v>25.9</v>
          </cell>
        </row>
        <row r="33">
          <cell r="B33">
            <v>325586.7</v>
          </cell>
          <cell r="C33">
            <v>31.1</v>
          </cell>
        </row>
        <row r="34">
          <cell r="B34">
            <v>29250.8</v>
          </cell>
          <cell r="C34">
            <v>34.1</v>
          </cell>
        </row>
        <row r="35">
          <cell r="B35">
            <v>50901.9</v>
          </cell>
          <cell r="C35">
            <v>32.3</v>
          </cell>
        </row>
        <row r="36">
          <cell r="B36">
            <v>200585.9</v>
          </cell>
          <cell r="C36">
            <v>6.3</v>
          </cell>
        </row>
        <row r="37">
          <cell r="B37">
            <v>13939.2</v>
          </cell>
          <cell r="C37">
            <v>27.8</v>
          </cell>
        </row>
        <row r="38">
          <cell r="B38">
            <v>59665.1</v>
          </cell>
          <cell r="C38">
            <v>28.1</v>
          </cell>
        </row>
        <row r="39">
          <cell r="B39">
            <v>123275.1</v>
          </cell>
          <cell r="C39">
            <v>23.2</v>
          </cell>
        </row>
        <row r="40">
          <cell r="B40">
            <v>46318.7</v>
          </cell>
          <cell r="C40">
            <v>-0.5</v>
          </cell>
        </row>
        <row r="41">
          <cell r="B41">
            <v>15587.9</v>
          </cell>
          <cell r="C41">
            <v>34.8</v>
          </cell>
        </row>
        <row r="42">
          <cell r="B42">
            <v>5811.6</v>
          </cell>
          <cell r="C42">
            <v>27</v>
          </cell>
        </row>
        <row r="43">
          <cell r="B43">
            <v>726.8</v>
          </cell>
          <cell r="C43">
            <v>27.6</v>
          </cell>
        </row>
        <row r="44">
          <cell r="B44">
            <v>146455.4</v>
          </cell>
          <cell r="C44">
            <v>25.1</v>
          </cell>
        </row>
        <row r="45">
          <cell r="B45">
            <v>125597.2</v>
          </cell>
          <cell r="C45">
            <v>21.1</v>
          </cell>
        </row>
        <row r="46">
          <cell r="B46">
            <v>46595.9</v>
          </cell>
          <cell r="C46">
            <v>32.3</v>
          </cell>
        </row>
        <row r="47">
          <cell r="B47">
            <v>36900.9</v>
          </cell>
          <cell r="C47">
            <v>23.4</v>
          </cell>
        </row>
        <row r="48">
          <cell r="B48">
            <v>32826.3</v>
          </cell>
          <cell r="C48">
            <v>26.2</v>
          </cell>
        </row>
        <row r="49">
          <cell r="B49">
            <v>10669.4</v>
          </cell>
          <cell r="C49">
            <v>-19.2</v>
          </cell>
        </row>
        <row r="50">
          <cell r="B50">
            <v>544817</v>
          </cell>
          <cell r="C50">
            <v>21.6</v>
          </cell>
        </row>
        <row r="51">
          <cell r="B51">
            <v>89884.8</v>
          </cell>
          <cell r="C51">
            <v>10.3</v>
          </cell>
        </row>
        <row r="52">
          <cell r="B52">
            <v>28667.1</v>
          </cell>
          <cell r="C52">
            <v>13.7</v>
          </cell>
        </row>
        <row r="53">
          <cell r="B53">
            <v>705051</v>
          </cell>
          <cell r="C53">
            <v>41.8</v>
          </cell>
        </row>
        <row r="54">
          <cell r="B54">
            <v>9882.1</v>
          </cell>
          <cell r="C54">
            <v>-1.3</v>
          </cell>
        </row>
        <row r="55">
          <cell r="B55">
            <v>49763.2</v>
          </cell>
          <cell r="C55">
            <v>31.9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977685</v>
          </cell>
          <cell r="C3">
            <v>22.858550279536715</v>
          </cell>
          <cell r="D3">
            <v>615058</v>
          </cell>
          <cell r="E3">
            <v>19.45123644647633</v>
          </cell>
        </row>
        <row r="7">
          <cell r="B7">
            <v>8620</v>
          </cell>
          <cell r="C7">
            <v>34.18430884184309</v>
          </cell>
          <cell r="D7">
            <v>6594</v>
          </cell>
          <cell r="E7">
            <v>71.36174636174638</v>
          </cell>
        </row>
        <row r="8">
          <cell r="B8">
            <v>51724</v>
          </cell>
          <cell r="C8">
            <v>14.947330992488546</v>
          </cell>
          <cell r="D8">
            <v>49222</v>
          </cell>
          <cell r="E8">
            <v>26.570495512869968</v>
          </cell>
        </row>
        <row r="9">
          <cell r="B9">
            <v>12506</v>
          </cell>
          <cell r="C9">
            <v>43.23674264116366</v>
          </cell>
          <cell r="D9">
            <v>10014</v>
          </cell>
          <cell r="E9">
            <v>18.663348738002128</v>
          </cell>
        </row>
        <row r="10">
          <cell r="B10">
            <v>33886</v>
          </cell>
          <cell r="C10">
            <v>43.87126905277458</v>
          </cell>
          <cell r="D10">
            <v>30368</v>
          </cell>
          <cell r="E10">
            <v>47.35309816099763</v>
          </cell>
        </row>
        <row r="11">
          <cell r="B11">
            <v>60370</v>
          </cell>
          <cell r="C11">
            <v>24.87588945887805</v>
          </cell>
          <cell r="D11">
            <v>45874</v>
          </cell>
          <cell r="E11">
            <v>11.59927991047536</v>
          </cell>
        </row>
        <row r="12">
          <cell r="B12">
            <v>29321</v>
          </cell>
          <cell r="C12">
            <v>47.79474771913908</v>
          </cell>
          <cell r="D12">
            <v>22867</v>
          </cell>
          <cell r="E12">
            <v>17.176530873686914</v>
          </cell>
        </row>
        <row r="13">
          <cell r="B13">
            <v>20773</v>
          </cell>
          <cell r="C13">
            <v>36.57462195923736</v>
          </cell>
          <cell r="D13">
            <v>14214</v>
          </cell>
          <cell r="E13">
            <v>56.23213893163333</v>
          </cell>
        </row>
        <row r="15">
          <cell r="B15">
            <v>79697</v>
          </cell>
          <cell r="C15">
            <v>64.62580818409037</v>
          </cell>
          <cell r="D15">
            <v>60384</v>
          </cell>
          <cell r="E15">
            <v>85.86555035705493</v>
          </cell>
        </row>
        <row r="16">
          <cell r="B16">
            <v>78067</v>
          </cell>
          <cell r="C16">
            <v>2.6549021670523985</v>
          </cell>
          <cell r="D16">
            <v>55487</v>
          </cell>
          <cell r="E16">
            <v>2.992111368909505</v>
          </cell>
        </row>
        <row r="17">
          <cell r="B17">
            <v>180055</v>
          </cell>
          <cell r="C17">
            <v>46.78476513459313</v>
          </cell>
          <cell r="D17">
            <v>54410</v>
          </cell>
          <cell r="E17">
            <v>2.004086912506324</v>
          </cell>
        </row>
        <row r="18">
          <cell r="B18">
            <v>51597</v>
          </cell>
          <cell r="C18">
            <v>38.66061110961812</v>
          </cell>
          <cell r="D18">
            <v>33565</v>
          </cell>
          <cell r="E18">
            <v>8.850045401478795</v>
          </cell>
        </row>
        <row r="19">
          <cell r="B19">
            <v>39465</v>
          </cell>
          <cell r="C19">
            <v>15.583997188378646</v>
          </cell>
          <cell r="D19">
            <v>27914</v>
          </cell>
          <cell r="E19">
            <v>21.428571428571416</v>
          </cell>
        </row>
        <row r="20">
          <cell r="B20">
            <v>42806</v>
          </cell>
          <cell r="C20">
            <v>11.247985862051053</v>
          </cell>
          <cell r="D20">
            <v>34291</v>
          </cell>
          <cell r="E20">
            <v>12.97772799156563</v>
          </cell>
        </row>
      </sheetData>
      <sheetData sheetId="2">
        <row r="6">
          <cell r="B6">
            <v>301518</v>
          </cell>
          <cell r="C6">
            <v>2120093</v>
          </cell>
          <cell r="E6">
            <v>11.520744841734281</v>
          </cell>
        </row>
        <row r="7">
          <cell r="B7">
            <v>237661</v>
          </cell>
          <cell r="C7">
            <v>1748939</v>
          </cell>
          <cell r="E7">
            <v>8.563062814209161</v>
          </cell>
        </row>
        <row r="8">
          <cell r="B8">
            <v>63857</v>
          </cell>
          <cell r="C8">
            <v>371154</v>
          </cell>
          <cell r="E8">
            <v>27.946195266231395</v>
          </cell>
        </row>
        <row r="9">
          <cell r="B9">
            <v>133670</v>
          </cell>
          <cell r="C9">
            <v>977685</v>
          </cell>
          <cell r="E9">
            <v>22.858550279536708</v>
          </cell>
        </row>
        <row r="10">
          <cell r="B10">
            <v>71251</v>
          </cell>
          <cell r="C10">
            <v>615058</v>
          </cell>
          <cell r="E10">
            <v>19.45123644647633</v>
          </cell>
        </row>
        <row r="11">
          <cell r="B11">
            <v>152295</v>
          </cell>
          <cell r="C11">
            <v>1019833</v>
          </cell>
          <cell r="E11">
            <v>1.6687369279449384</v>
          </cell>
        </row>
        <row r="12">
          <cell r="B12">
            <v>296304</v>
          </cell>
          <cell r="C12">
            <v>3112213</v>
          </cell>
          <cell r="E12">
            <v>3.5180420729466197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32165812.04153</v>
          </cell>
          <cell r="D6">
            <v>30671176.965168</v>
          </cell>
          <cell r="F6">
            <v>7.4772208261634034</v>
          </cell>
        </row>
        <row r="7">
          <cell r="C7">
            <v>20989376.086809002</v>
          </cell>
          <cell r="D7">
            <v>19292040.476298</v>
          </cell>
          <cell r="F7">
            <v>12.283120193039636</v>
          </cell>
        </row>
        <row r="8">
          <cell r="C8">
            <v>5841890.824227</v>
          </cell>
          <cell r="D8">
            <v>5866601.952582</v>
          </cell>
          <cell r="F8">
            <v>0.586830567859991</v>
          </cell>
        </row>
        <row r="9">
          <cell r="C9">
            <v>671575.520525</v>
          </cell>
          <cell r="D9">
            <v>809310.567224</v>
          </cell>
          <cell r="F9">
            <v>-3.7325343134570517</v>
          </cell>
        </row>
        <row r="10">
          <cell r="C10">
            <v>4429135.492716</v>
          </cell>
          <cell r="D10">
            <v>4485749.615519</v>
          </cell>
          <cell r="F10">
            <v>-1.9421307614043997</v>
          </cell>
        </row>
        <row r="11">
          <cell r="C11">
            <v>223385.571653</v>
          </cell>
          <cell r="D11">
            <v>207812.273171</v>
          </cell>
          <cell r="F11">
            <v>10.08507155753449</v>
          </cell>
        </row>
        <row r="12">
          <cell r="C12">
            <v>27234445.392978</v>
          </cell>
          <cell r="D12">
            <v>24651339.974751</v>
          </cell>
          <cell r="F12">
            <v>19.059909690587645</v>
          </cell>
        </row>
        <row r="13">
          <cell r="C13">
            <v>6431387.731869</v>
          </cell>
          <cell r="D13">
            <v>5546135.535353001</v>
          </cell>
          <cell r="F13">
            <v>24.043043047022138</v>
          </cell>
        </row>
        <row r="14">
          <cell r="C14">
            <v>20304723.650382</v>
          </cell>
          <cell r="D14">
            <v>18594682.283379003</v>
          </cell>
          <cell r="F14">
            <v>17.68991291450024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19.7</v>
          </cell>
        </row>
        <row r="7">
          <cell r="E7" t="str">
            <v>  </v>
          </cell>
        </row>
        <row r="8">
          <cell r="E8">
            <v>-7.5</v>
          </cell>
        </row>
        <row r="9">
          <cell r="E9">
            <v>33.1</v>
          </cell>
        </row>
        <row r="10">
          <cell r="E10">
            <v>21.3</v>
          </cell>
        </row>
        <row r="11">
          <cell r="E11" t="str">
            <v>  </v>
          </cell>
        </row>
        <row r="12">
          <cell r="E12">
            <v>19.6</v>
          </cell>
        </row>
        <row r="13">
          <cell r="E13">
            <v>19.7</v>
          </cell>
        </row>
        <row r="14">
          <cell r="E14" t="str">
            <v>  </v>
          </cell>
        </row>
        <row r="15">
          <cell r="E15">
            <v>38.9</v>
          </cell>
        </row>
        <row r="16">
          <cell r="E16">
            <v>25.4</v>
          </cell>
        </row>
        <row r="17">
          <cell r="E17">
            <v>14.5</v>
          </cell>
        </row>
        <row r="18">
          <cell r="E18" t="str">
            <v>  </v>
          </cell>
        </row>
        <row r="19">
          <cell r="E19">
            <v>7.4</v>
          </cell>
        </row>
        <row r="20">
          <cell r="E20">
            <v>27.3</v>
          </cell>
        </row>
        <row r="21">
          <cell r="E21">
            <v>-10.9</v>
          </cell>
        </row>
        <row r="22">
          <cell r="E22">
            <v>31</v>
          </cell>
        </row>
        <row r="23">
          <cell r="E23">
            <v>6.1</v>
          </cell>
        </row>
        <row r="26">
          <cell r="E26">
            <v>-12.1</v>
          </cell>
        </row>
        <row r="27">
          <cell r="E27">
            <v>7.9</v>
          </cell>
        </row>
        <row r="28">
          <cell r="E28">
            <v>6.9</v>
          </cell>
        </row>
        <row r="29">
          <cell r="E29">
            <v>15.2</v>
          </cell>
        </row>
        <row r="30">
          <cell r="E30" t="str">
            <v>  </v>
          </cell>
        </row>
        <row r="31">
          <cell r="E31">
            <v>7.9</v>
          </cell>
        </row>
        <row r="32">
          <cell r="E32">
            <v>153.3</v>
          </cell>
        </row>
        <row r="33">
          <cell r="E33">
            <v>61.8</v>
          </cell>
        </row>
        <row r="34">
          <cell r="E34">
            <v>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100.47287395</v>
          </cell>
          <cell r="C9">
            <v>99.90007458</v>
          </cell>
          <cell r="D9">
            <v>99.95949826</v>
          </cell>
        </row>
        <row r="10">
          <cell r="B10">
            <v>100.03698477</v>
          </cell>
          <cell r="C10">
            <v>95.11133519</v>
          </cell>
          <cell r="D10">
            <v>99.00303596</v>
          </cell>
        </row>
        <row r="18">
          <cell r="B18">
            <v>99.8513849</v>
          </cell>
          <cell r="C18">
            <v>99.82474157</v>
          </cell>
          <cell r="D18">
            <v>99.80366574</v>
          </cell>
        </row>
        <row r="19">
          <cell r="B19">
            <v>101.02007321</v>
          </cell>
          <cell r="C19">
            <v>100.76253044</v>
          </cell>
          <cell r="D19">
            <v>98.4840004</v>
          </cell>
        </row>
        <row r="20">
          <cell r="B20">
            <v>100.10258583</v>
          </cell>
          <cell r="C20">
            <v>99.78491016</v>
          </cell>
          <cell r="D20">
            <v>100.11438974</v>
          </cell>
        </row>
        <row r="21">
          <cell r="B21">
            <v>101.32834875</v>
          </cell>
          <cell r="C21">
            <v>106.78242667</v>
          </cell>
          <cell r="D21">
            <v>103.01661092</v>
          </cell>
        </row>
        <row r="22">
          <cell r="B22">
            <v>100.46116434</v>
          </cell>
          <cell r="C22">
            <v>102.6082485</v>
          </cell>
          <cell r="D22">
            <v>101.01825424</v>
          </cell>
        </row>
        <row r="23">
          <cell r="B23">
            <v>100</v>
          </cell>
          <cell r="C23">
            <v>100.88562796</v>
          </cell>
          <cell r="D23">
            <v>102.12863819</v>
          </cell>
        </row>
        <row r="24">
          <cell r="B24">
            <v>99.70469265</v>
          </cell>
          <cell r="C24">
            <v>97.70998586</v>
          </cell>
          <cell r="D24">
            <v>98.24352236</v>
          </cell>
        </row>
        <row r="25">
          <cell r="B25">
            <v>100.39441164</v>
          </cell>
          <cell r="C25">
            <v>100.8105875</v>
          </cell>
          <cell r="D25">
            <v>100.78240205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6.5</v>
          </cell>
        </row>
        <row r="6">
          <cell r="G6">
            <v>-0.888991674375572</v>
          </cell>
        </row>
        <row r="7">
          <cell r="G7">
            <v>-11.3320999074931</v>
          </cell>
        </row>
        <row r="9">
          <cell r="G9">
            <v>15.3667900092507</v>
          </cell>
        </row>
        <row r="10">
          <cell r="G10">
            <v>8.6</v>
          </cell>
        </row>
        <row r="11">
          <cell r="G11">
            <v>9.6</v>
          </cell>
        </row>
        <row r="12">
          <cell r="G12">
            <v>8.3</v>
          </cell>
        </row>
        <row r="13">
          <cell r="G13">
            <v>13.3</v>
          </cell>
        </row>
        <row r="14">
          <cell r="G14">
            <v>8.1</v>
          </cell>
        </row>
        <row r="15">
          <cell r="G15">
            <v>-3.6</v>
          </cell>
        </row>
        <row r="16">
          <cell r="G16">
            <v>23.7</v>
          </cell>
        </row>
        <row r="17">
          <cell r="G17">
            <v>9.35707678075857</v>
          </cell>
        </row>
        <row r="18">
          <cell r="G18">
            <v>17.8297872340425</v>
          </cell>
        </row>
        <row r="19">
          <cell r="G19">
            <v>34.3</v>
          </cell>
        </row>
        <row r="22">
          <cell r="G22">
            <v>6.5</v>
          </cell>
        </row>
        <row r="23">
          <cell r="G23">
            <v>-14.4774392804327</v>
          </cell>
        </row>
        <row r="24">
          <cell r="G24">
            <v>6.83147512916791</v>
          </cell>
        </row>
        <row r="25">
          <cell r="G25">
            <v>15.0000271733911</v>
          </cell>
        </row>
        <row r="26">
          <cell r="G26">
            <v>-17.5627060404012</v>
          </cell>
        </row>
        <row r="27">
          <cell r="G27">
            <v>1.20493399792212</v>
          </cell>
        </row>
        <row r="28">
          <cell r="G28">
            <v>8.99034260343829</v>
          </cell>
        </row>
        <row r="29">
          <cell r="G29">
            <v>-10.195978051371</v>
          </cell>
        </row>
        <row r="30">
          <cell r="G30">
            <v>12.6393661905951</v>
          </cell>
        </row>
        <row r="31">
          <cell r="G31">
            <v>-14.9858028967556</v>
          </cell>
        </row>
        <row r="32">
          <cell r="G32">
            <v>10.6407785995428</v>
          </cell>
        </row>
        <row r="33">
          <cell r="G33">
            <v>15.613799418203</v>
          </cell>
        </row>
        <row r="34">
          <cell r="G34">
            <v>11.5891709390775</v>
          </cell>
        </row>
        <row r="38">
          <cell r="G38">
            <v>6.46947167395371</v>
          </cell>
        </row>
        <row r="39">
          <cell r="G39">
            <v>-8.89855014956613</v>
          </cell>
        </row>
        <row r="40">
          <cell r="G40">
            <v>13.5763061270504</v>
          </cell>
        </row>
        <row r="41">
          <cell r="G41">
            <v>3.2052653134508</v>
          </cell>
        </row>
        <row r="42">
          <cell r="G42">
            <v>18.5428372780734</v>
          </cell>
        </row>
        <row r="43">
          <cell r="G43">
            <v>23.1796287794954</v>
          </cell>
        </row>
        <row r="44">
          <cell r="G44">
            <v>5.89245595437136</v>
          </cell>
        </row>
        <row r="45">
          <cell r="G45">
            <v>7.58100846749958</v>
          </cell>
        </row>
        <row r="46">
          <cell r="G46">
            <v>10.6</v>
          </cell>
        </row>
        <row r="47">
          <cell r="G47">
            <v>-3.8</v>
          </cell>
        </row>
        <row r="48">
          <cell r="G48">
            <v>19.6081776064463</v>
          </cell>
        </row>
        <row r="52">
          <cell r="G52">
            <v>6.4</v>
          </cell>
        </row>
        <row r="53">
          <cell r="G53">
            <v>18.5194264569843</v>
          </cell>
        </row>
        <row r="54">
          <cell r="G54">
            <v>-11.8246993524514</v>
          </cell>
        </row>
        <row r="55">
          <cell r="G55">
            <v>13.9</v>
          </cell>
        </row>
        <row r="56">
          <cell r="G56">
            <v>9</v>
          </cell>
        </row>
        <row r="57">
          <cell r="G57">
            <v>9.3</v>
          </cell>
        </row>
        <row r="58">
          <cell r="G58">
            <v>5.8</v>
          </cell>
        </row>
        <row r="59">
          <cell r="G59">
            <v>10.9</v>
          </cell>
        </row>
        <row r="60">
          <cell r="G60">
            <v>7.8</v>
          </cell>
        </row>
        <row r="61">
          <cell r="G61">
            <v>-18.0314523589269</v>
          </cell>
        </row>
        <row r="62">
          <cell r="G62">
            <v>40.2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7月"/>
    </sheetNames>
    <sheetDataSet>
      <sheetData sheetId="0">
        <row r="5">
          <cell r="C5">
            <v>1247777</v>
          </cell>
          <cell r="E5">
            <v>15.2</v>
          </cell>
        </row>
        <row r="6">
          <cell r="C6">
            <v>1004065</v>
          </cell>
          <cell r="E6">
            <v>10.81</v>
          </cell>
        </row>
        <row r="7">
          <cell r="C7">
            <v>158124</v>
          </cell>
          <cell r="E7">
            <v>67.83</v>
          </cell>
        </row>
        <row r="8">
          <cell r="C8">
            <v>3090201</v>
          </cell>
          <cell r="E8">
            <v>17.51</v>
          </cell>
        </row>
        <row r="9">
          <cell r="C9">
            <v>2761360</v>
          </cell>
          <cell r="E9">
            <v>13.25</v>
          </cell>
        </row>
        <row r="10">
          <cell r="C10">
            <v>1867278</v>
          </cell>
          <cell r="E10">
            <v>20.55</v>
          </cell>
        </row>
        <row r="11">
          <cell r="C11">
            <v>1615096</v>
          </cell>
          <cell r="E11">
            <v>13.18</v>
          </cell>
        </row>
        <row r="12">
          <cell r="C12">
            <v>25583733</v>
          </cell>
          <cell r="E12">
            <v>7.1</v>
          </cell>
        </row>
        <row r="13">
          <cell r="C13">
            <v>19464831</v>
          </cell>
          <cell r="E13">
            <v>6.28</v>
          </cell>
        </row>
        <row r="14">
          <cell r="C14">
            <v>2967000</v>
          </cell>
          <cell r="E14">
            <v>-8.21</v>
          </cell>
        </row>
        <row r="15">
          <cell r="C15">
            <v>2222198</v>
          </cell>
          <cell r="E15">
            <v>-10.46</v>
          </cell>
        </row>
        <row r="16">
          <cell r="C16">
            <v>1004936</v>
          </cell>
          <cell r="E16">
            <v>-29.94</v>
          </cell>
        </row>
        <row r="17">
          <cell r="C17">
            <v>784751</v>
          </cell>
          <cell r="E17">
            <v>-34.91</v>
          </cell>
        </row>
        <row r="22">
          <cell r="C22">
            <v>843079</v>
          </cell>
          <cell r="E22">
            <v>-13.08</v>
          </cell>
        </row>
        <row r="23">
          <cell r="C23">
            <v>400072</v>
          </cell>
          <cell r="E23">
            <v>-20.05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工业"/>
      <sheetName val="1-7月"/>
      <sheetName val="1-8月"/>
      <sheetName val="1-9月"/>
      <sheetName val="1-10月"/>
      <sheetName val="1-11月"/>
      <sheetName val="1-12月"/>
    </sheetNames>
    <sheetDataSet>
      <sheetData sheetId="6">
        <row r="4">
          <cell r="D4">
            <v>19.7</v>
          </cell>
        </row>
        <row r="5">
          <cell r="D5">
            <v>24.6</v>
          </cell>
        </row>
        <row r="6">
          <cell r="D6">
            <v>29.6</v>
          </cell>
        </row>
        <row r="7">
          <cell r="D7">
            <v>18.5</v>
          </cell>
        </row>
        <row r="8">
          <cell r="D8">
            <v>23.9</v>
          </cell>
        </row>
        <row r="9">
          <cell r="D9">
            <v>19</v>
          </cell>
        </row>
        <row r="10">
          <cell r="D10">
            <v>18.8</v>
          </cell>
        </row>
        <row r="11">
          <cell r="D11">
            <v>29.3</v>
          </cell>
        </row>
        <row r="12">
          <cell r="D12">
            <v>20.8</v>
          </cell>
        </row>
        <row r="13">
          <cell r="D13">
            <v>17.9</v>
          </cell>
        </row>
        <row r="14">
          <cell r="D14">
            <v>18.9</v>
          </cell>
        </row>
        <row r="15">
          <cell r="D15">
            <v>18.4</v>
          </cell>
        </row>
        <row r="16">
          <cell r="D16">
            <v>19</v>
          </cell>
        </row>
        <row r="17">
          <cell r="D17">
            <v>18.2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85" zoomScaleNormal="85" zoomScaleSheetLayoutView="100" zoomScalePageLayoutView="0" workbookViewId="0" topLeftCell="A1">
      <selection activeCell="G13" sqref="G13"/>
    </sheetView>
  </sheetViews>
  <sheetFormatPr defaultColWidth="8.00390625" defaultRowHeight="14.25"/>
  <cols>
    <col min="1" max="1" width="26.75390625" style="213" customWidth="1"/>
    <col min="2" max="2" width="16.00390625" style="216" customWidth="1"/>
    <col min="3" max="3" width="14.75390625" style="216" customWidth="1"/>
    <col min="4" max="4" width="16.50390625" style="217" customWidth="1"/>
    <col min="5" max="14" width="9.00390625" style="213" customWidth="1"/>
    <col min="15" max="110" width="8.00390625" style="213" customWidth="1"/>
    <col min="111" max="132" width="9.00390625" style="213" customWidth="1"/>
    <col min="133" max="16384" width="8.00390625" style="213" customWidth="1"/>
  </cols>
  <sheetData>
    <row r="1" spans="1:4" ht="31.5" customHeight="1">
      <c r="A1" s="242" t="s">
        <v>256</v>
      </c>
      <c r="B1" s="242"/>
      <c r="C1" s="242"/>
      <c r="D1" s="242"/>
    </row>
    <row r="2" spans="1:4" ht="17.25" customHeight="1">
      <c r="A2" s="178"/>
      <c r="B2" s="178"/>
      <c r="C2" s="178"/>
      <c r="D2" s="179"/>
    </row>
    <row r="3" spans="1:4" s="177" customFormat="1" ht="36" customHeight="1">
      <c r="A3" s="180" t="s">
        <v>1</v>
      </c>
      <c r="B3" s="181" t="s">
        <v>2</v>
      </c>
      <c r="C3" s="182" t="s">
        <v>3</v>
      </c>
      <c r="D3" s="183" t="s">
        <v>4</v>
      </c>
    </row>
    <row r="4" spans="1:4" s="177" customFormat="1" ht="22.5" customHeight="1">
      <c r="A4" s="184" t="s">
        <v>5</v>
      </c>
      <c r="B4" s="185" t="s">
        <v>6</v>
      </c>
      <c r="C4" s="243" t="s">
        <v>7</v>
      </c>
      <c r="D4" s="244"/>
    </row>
    <row r="5" spans="1:4" s="177" customFormat="1" ht="22.5" customHeight="1">
      <c r="A5" s="184" t="s">
        <v>8</v>
      </c>
      <c r="B5" s="185" t="s">
        <v>6</v>
      </c>
      <c r="C5" s="245"/>
      <c r="D5" s="246"/>
    </row>
    <row r="6" spans="1:4" s="177" customFormat="1" ht="22.5" customHeight="1">
      <c r="A6" s="184" t="s">
        <v>9</v>
      </c>
      <c r="B6" s="185" t="s">
        <v>6</v>
      </c>
      <c r="C6" s="245"/>
      <c r="D6" s="246"/>
    </row>
    <row r="7" spans="1:4" s="177" customFormat="1" ht="22.5" customHeight="1">
      <c r="A7" s="184" t="s">
        <v>10</v>
      </c>
      <c r="B7" s="185" t="s">
        <v>6</v>
      </c>
      <c r="C7" s="247"/>
      <c r="D7" s="248"/>
    </row>
    <row r="8" spans="1:4" s="177" customFormat="1" ht="22.5" customHeight="1">
      <c r="A8" s="186" t="s">
        <v>11</v>
      </c>
      <c r="B8" s="185" t="s">
        <v>6</v>
      </c>
      <c r="C8" s="187" t="s">
        <v>255</v>
      </c>
      <c r="D8" s="188">
        <v>6.5</v>
      </c>
    </row>
    <row r="9" spans="1:4" s="177" customFormat="1" ht="31.5" customHeight="1">
      <c r="A9" s="210" t="s">
        <v>257</v>
      </c>
      <c r="B9" s="185" t="s">
        <v>6</v>
      </c>
      <c r="C9" s="235">
        <v>147.37486</v>
      </c>
      <c r="D9" s="188">
        <v>19.1</v>
      </c>
    </row>
    <row r="10" spans="1:4" s="177" customFormat="1" ht="22.5" customHeight="1">
      <c r="A10" s="189" t="s">
        <v>13</v>
      </c>
      <c r="B10" s="185" t="s">
        <v>6</v>
      </c>
      <c r="C10" s="187" t="s">
        <v>255</v>
      </c>
      <c r="D10" s="188">
        <v>19.7</v>
      </c>
    </row>
    <row r="11" spans="1:4" s="177" customFormat="1" ht="22.5" customHeight="1">
      <c r="A11" s="189" t="s">
        <v>14</v>
      </c>
      <c r="B11" s="185" t="s">
        <v>6</v>
      </c>
      <c r="C11" s="187" t="s">
        <v>241</v>
      </c>
      <c r="D11" s="188">
        <v>27.3</v>
      </c>
    </row>
    <row r="12" spans="1:4" s="177" customFormat="1" ht="22.5" customHeight="1">
      <c r="A12" s="189" t="s">
        <v>15</v>
      </c>
      <c r="B12" s="185" t="s">
        <v>6</v>
      </c>
      <c r="C12" s="236">
        <v>124.7777</v>
      </c>
      <c r="D12" s="214">
        <v>15.2</v>
      </c>
    </row>
    <row r="13" spans="1:4" s="177" customFormat="1" ht="22.5" customHeight="1">
      <c r="A13" s="189" t="s">
        <v>16</v>
      </c>
      <c r="B13" s="185" t="s">
        <v>17</v>
      </c>
      <c r="C13" s="237">
        <v>309.0201</v>
      </c>
      <c r="D13" s="214">
        <v>17.5</v>
      </c>
    </row>
    <row r="14" spans="1:4" s="177" customFormat="1" ht="22.5" customHeight="1">
      <c r="A14" s="189" t="s">
        <v>18</v>
      </c>
      <c r="B14" s="185" t="s">
        <v>6</v>
      </c>
      <c r="C14" s="215">
        <v>186.7278</v>
      </c>
      <c r="D14" s="214">
        <v>20.55</v>
      </c>
    </row>
    <row r="15" spans="1:4" s="177" customFormat="1" ht="22.5" customHeight="1">
      <c r="A15" s="191" t="s">
        <v>19</v>
      </c>
      <c r="B15" s="185" t="s">
        <v>6</v>
      </c>
      <c r="C15" s="238">
        <v>1017.2903796296902</v>
      </c>
      <c r="D15" s="188">
        <v>23.2</v>
      </c>
    </row>
    <row r="16" spans="1:4" s="177" customFormat="1" ht="22.5" customHeight="1">
      <c r="A16" s="189" t="s">
        <v>20</v>
      </c>
      <c r="B16" s="185" t="s">
        <v>6</v>
      </c>
      <c r="C16" s="235">
        <v>345.853493</v>
      </c>
      <c r="D16" s="188">
        <v>44.6</v>
      </c>
    </row>
    <row r="17" spans="1:4" s="177" customFormat="1" ht="22.5" customHeight="1">
      <c r="A17" s="189" t="s">
        <v>21</v>
      </c>
      <c r="B17" s="185" t="s">
        <v>6</v>
      </c>
      <c r="C17" s="235">
        <v>176.519647</v>
      </c>
      <c r="D17" s="188">
        <v>67.2</v>
      </c>
    </row>
    <row r="18" spans="1:4" s="177" customFormat="1" ht="22.5" customHeight="1">
      <c r="A18" s="189" t="s">
        <v>22</v>
      </c>
      <c r="B18" s="185" t="s">
        <v>6</v>
      </c>
      <c r="C18" s="235">
        <v>169.333846</v>
      </c>
      <c r="D18" s="239">
        <v>26.8</v>
      </c>
    </row>
    <row r="19" spans="1:4" s="177" customFormat="1" ht="22.5" customHeight="1">
      <c r="A19" s="189" t="s">
        <v>23</v>
      </c>
      <c r="B19" s="185" t="s">
        <v>254</v>
      </c>
      <c r="C19" s="240">
        <v>2895</v>
      </c>
      <c r="D19" s="241" t="s">
        <v>255</v>
      </c>
    </row>
    <row r="20" spans="1:4" s="177" customFormat="1" ht="22.5" customHeight="1">
      <c r="A20" s="186" t="s">
        <v>24</v>
      </c>
      <c r="B20" s="185" t="s">
        <v>6</v>
      </c>
      <c r="C20" s="190">
        <v>212.0093</v>
      </c>
      <c r="D20" s="188">
        <v>11.5</v>
      </c>
    </row>
    <row r="21" spans="1:4" s="177" customFormat="1" ht="22.5" customHeight="1">
      <c r="A21" s="186" t="s">
        <v>25</v>
      </c>
      <c r="B21" s="185" t="s">
        <v>6</v>
      </c>
      <c r="C21" s="190">
        <v>97.7685</v>
      </c>
      <c r="D21" s="188">
        <v>22.9</v>
      </c>
    </row>
    <row r="22" spans="1:4" s="177" customFormat="1" ht="22.5" customHeight="1">
      <c r="A22" s="186" t="s">
        <v>26</v>
      </c>
      <c r="B22" s="185" t="s">
        <v>6</v>
      </c>
      <c r="C22" s="190">
        <v>311.2213</v>
      </c>
      <c r="D22" s="188">
        <v>3.5</v>
      </c>
    </row>
    <row r="23" spans="1:4" s="177" customFormat="1" ht="22.5" customHeight="1">
      <c r="A23" s="189" t="s">
        <v>27</v>
      </c>
      <c r="B23" s="185" t="s">
        <v>6</v>
      </c>
      <c r="C23" s="190">
        <v>3216.581204153</v>
      </c>
      <c r="D23" s="188">
        <v>7.4772208261634034</v>
      </c>
    </row>
    <row r="24" spans="1:4" s="177" customFormat="1" ht="22.5" customHeight="1">
      <c r="A24" s="189" t="s">
        <v>28</v>
      </c>
      <c r="B24" s="185" t="s">
        <v>6</v>
      </c>
      <c r="C24" s="190">
        <v>2723.4445392978</v>
      </c>
      <c r="D24" s="188">
        <v>19.059909690587645</v>
      </c>
    </row>
    <row r="25" spans="1:4" s="177" customFormat="1" ht="22.5" customHeight="1">
      <c r="A25" s="189" t="s">
        <v>29</v>
      </c>
      <c r="B25" s="185" t="s">
        <v>0</v>
      </c>
      <c r="C25" s="192" t="s">
        <v>255</v>
      </c>
      <c r="D25" s="193">
        <v>99.95949826</v>
      </c>
    </row>
    <row r="26" spans="1:4" s="177" customFormat="1" ht="22.5" customHeight="1">
      <c r="A26" s="186" t="s">
        <v>30</v>
      </c>
      <c r="B26" s="185" t="s">
        <v>31</v>
      </c>
      <c r="C26" s="190">
        <v>98.92</v>
      </c>
      <c r="D26" s="188">
        <v>13.1</v>
      </c>
    </row>
    <row r="27" spans="1:4" s="177" customFormat="1" ht="22.5" customHeight="1">
      <c r="A27" s="186" t="s">
        <v>32</v>
      </c>
      <c r="B27" s="185" t="s">
        <v>31</v>
      </c>
      <c r="C27" s="194">
        <v>54.03</v>
      </c>
      <c r="D27" s="195">
        <v>13.3</v>
      </c>
    </row>
    <row r="28" spans="1:4" s="177" customFormat="1" ht="22.5" customHeight="1">
      <c r="A28" s="189" t="s">
        <v>33</v>
      </c>
      <c r="B28" s="185" t="s">
        <v>34</v>
      </c>
      <c r="C28" s="249" t="s">
        <v>7</v>
      </c>
      <c r="D28" s="250"/>
    </row>
    <row r="29" spans="1:4" s="177" customFormat="1" ht="22.5" customHeight="1">
      <c r="A29" s="191" t="s">
        <v>35</v>
      </c>
      <c r="B29" s="185" t="s">
        <v>34</v>
      </c>
      <c r="C29" s="251"/>
      <c r="D29" s="252"/>
    </row>
    <row r="30" spans="1:4" s="177" customFormat="1" ht="22.5" customHeight="1">
      <c r="A30" s="191" t="s">
        <v>36</v>
      </c>
      <c r="B30" s="185" t="s">
        <v>34</v>
      </c>
      <c r="C30" s="253"/>
      <c r="D30" s="254"/>
    </row>
  </sheetData>
  <sheetProtection/>
  <mergeCells count="3">
    <mergeCell ref="A1:D1"/>
    <mergeCell ref="C4:D7"/>
    <mergeCell ref="C28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1" customWidth="1"/>
    <col min="4" max="4" width="13.00390625" style="0" bestFit="1" customWidth="1"/>
  </cols>
  <sheetData>
    <row r="1" spans="1:4" ht="24.75">
      <c r="A1" s="281" t="s">
        <v>174</v>
      </c>
      <c r="B1" s="281"/>
      <c r="C1" s="281"/>
      <c r="D1" s="281"/>
    </row>
    <row r="2" spans="1:4" ht="15.75">
      <c r="A2" s="52"/>
      <c r="B2" s="52"/>
      <c r="C2" s="52"/>
      <c r="D2" s="53"/>
    </row>
    <row r="3" spans="1:4" ht="17.25">
      <c r="A3" s="54"/>
      <c r="B3" s="54"/>
      <c r="C3" s="54"/>
      <c r="D3" s="55" t="s">
        <v>175</v>
      </c>
    </row>
    <row r="4" spans="1:4" ht="26.25" customHeight="1">
      <c r="A4" s="56" t="s">
        <v>176</v>
      </c>
      <c r="B4" s="56" t="s">
        <v>177</v>
      </c>
      <c r="C4" s="56" t="s">
        <v>178</v>
      </c>
      <c r="D4" s="57" t="s">
        <v>140</v>
      </c>
    </row>
    <row r="5" spans="1:5" s="50" customFormat="1" ht="26.25" customHeight="1">
      <c r="A5" s="205" t="s">
        <v>179</v>
      </c>
      <c r="B5" s="58">
        <f>'[3]Sheet2'!B6/10000</f>
        <v>30.1518</v>
      </c>
      <c r="C5" s="59">
        <f>'[3]Sheet2'!C6/10000</f>
        <v>212.0093</v>
      </c>
      <c r="D5" s="60">
        <f>ROUND('[3]Sheet2'!$E6,1)</f>
        <v>11.5</v>
      </c>
      <c r="E5" s="61"/>
    </row>
    <row r="6" spans="1:5" ht="26.25" customHeight="1">
      <c r="A6" s="62" t="s">
        <v>180</v>
      </c>
      <c r="B6" s="63">
        <f>'[3]Sheet2'!B7/10000</f>
        <v>23.7661</v>
      </c>
      <c r="C6" s="64">
        <f>'[3]Sheet2'!C7/10000</f>
        <v>174.8939</v>
      </c>
      <c r="D6" s="65">
        <f>ROUND('[3]Sheet2'!$E7,1)</f>
        <v>8.6</v>
      </c>
      <c r="E6" s="61"/>
    </row>
    <row r="7" spans="1:5" ht="26.25" customHeight="1">
      <c r="A7" s="62" t="s">
        <v>181</v>
      </c>
      <c r="B7" s="63">
        <f>'[3]Sheet2'!B8/10000</f>
        <v>6.3857</v>
      </c>
      <c r="C7" s="64">
        <f>'[3]Sheet2'!C8/10000</f>
        <v>37.1154</v>
      </c>
      <c r="D7" s="65">
        <f>ROUND('[3]Sheet2'!$E8,1)</f>
        <v>27.9</v>
      </c>
      <c r="E7" s="61"/>
    </row>
    <row r="8" spans="1:5" ht="26.25" customHeight="1">
      <c r="A8" s="62" t="s">
        <v>182</v>
      </c>
      <c r="B8" s="63">
        <f>'[3]Sheet2'!B9/10000</f>
        <v>13.367</v>
      </c>
      <c r="C8" s="64">
        <f>'[3]Sheet2'!C9/10000</f>
        <v>97.7685</v>
      </c>
      <c r="D8" s="65">
        <f>ROUND('[3]Sheet2'!$E9,1)</f>
        <v>22.9</v>
      </c>
      <c r="E8" s="61"/>
    </row>
    <row r="9" spans="1:5" ht="26.25" customHeight="1">
      <c r="A9" s="62" t="s">
        <v>180</v>
      </c>
      <c r="B9" s="63">
        <f>'[3]Sheet2'!B10/10000</f>
        <v>7.1251</v>
      </c>
      <c r="C9" s="64">
        <f>'[3]Sheet2'!C10/10000</f>
        <v>61.5058</v>
      </c>
      <c r="D9" s="65">
        <f>ROUND('[3]Sheet2'!$E10,1)</f>
        <v>19.5</v>
      </c>
      <c r="E9" s="61"/>
    </row>
    <row r="10" spans="1:5" ht="26.25" customHeight="1">
      <c r="A10" s="66" t="s">
        <v>183</v>
      </c>
      <c r="B10" s="63">
        <f>'[3]Sheet2'!B11/10000</f>
        <v>15.2295</v>
      </c>
      <c r="C10" s="64">
        <f>'[3]Sheet2'!C11/10000</f>
        <v>101.9833</v>
      </c>
      <c r="D10" s="65">
        <f>ROUND('[3]Sheet2'!$E11,1)</f>
        <v>1.7</v>
      </c>
      <c r="E10" s="61"/>
    </row>
    <row r="11" spans="1:5" s="50" customFormat="1" ht="26.25" customHeight="1">
      <c r="A11" s="67" t="s">
        <v>184</v>
      </c>
      <c r="B11" s="68">
        <f>'[3]Sheet2'!B12/10000</f>
        <v>29.6304</v>
      </c>
      <c r="C11" s="69">
        <f>'[3]Sheet2'!C12/10000</f>
        <v>311.2213</v>
      </c>
      <c r="D11" s="70">
        <f>ROUND('[3]Sheet2'!$E12,1)</f>
        <v>3.5</v>
      </c>
      <c r="E11" s="61"/>
    </row>
    <row r="12" spans="1:4" ht="26.25" customHeight="1">
      <c r="A12" s="56" t="s">
        <v>185</v>
      </c>
      <c r="B12" s="71" t="s">
        <v>186</v>
      </c>
      <c r="C12" s="72" t="s">
        <v>187</v>
      </c>
      <c r="D12" s="73" t="s">
        <v>188</v>
      </c>
    </row>
    <row r="13" spans="1:4" ht="26.25" customHeight="1">
      <c r="A13" s="204" t="s">
        <v>189</v>
      </c>
      <c r="B13" s="74">
        <f>'[4]Sheet1'!$C6/10000</f>
        <v>3216.581204153</v>
      </c>
      <c r="C13" s="75">
        <f>'[4]Sheet1'!D6/10000</f>
        <v>3067.1176965168</v>
      </c>
      <c r="D13" s="76">
        <f>'[4]Sheet1'!$F$6</f>
        <v>7.4772208261634034</v>
      </c>
    </row>
    <row r="14" spans="1:4" ht="26.25" customHeight="1">
      <c r="A14" s="62" t="s">
        <v>190</v>
      </c>
      <c r="B14" s="63">
        <f>'[4]Sheet1'!$C7/10000</f>
        <v>2098.9376086809</v>
      </c>
      <c r="C14" s="64">
        <f>'[4]Sheet1'!D7/10000</f>
        <v>1929.2040476298</v>
      </c>
      <c r="D14" s="65">
        <f>ROUND('[4]Sheet1'!F7,1)</f>
        <v>12.3</v>
      </c>
    </row>
    <row r="15" spans="1:4" ht="26.25" customHeight="1">
      <c r="A15" s="62" t="s">
        <v>191</v>
      </c>
      <c r="B15" s="63">
        <f>'[4]Sheet1'!$C8/10000</f>
        <v>584.1890824226999</v>
      </c>
      <c r="C15" s="64">
        <f>'[4]Sheet1'!D8/10000</f>
        <v>586.6601952582</v>
      </c>
      <c r="D15" s="65">
        <f>ROUND('[4]Sheet1'!F8,1)</f>
        <v>0.6</v>
      </c>
    </row>
    <row r="16" spans="1:4" ht="26.25" customHeight="1">
      <c r="A16" s="62" t="s">
        <v>192</v>
      </c>
      <c r="B16" s="63">
        <f>'[4]Sheet1'!$C9/10000</f>
        <v>67.15755205250001</v>
      </c>
      <c r="C16" s="64">
        <f>'[4]Sheet1'!D9/10000</f>
        <v>80.9310567224</v>
      </c>
      <c r="D16" s="65">
        <f>ROUND('[4]Sheet1'!F9,1)</f>
        <v>-3.7</v>
      </c>
    </row>
    <row r="17" spans="1:4" ht="26.25" customHeight="1">
      <c r="A17" s="62" t="s">
        <v>193</v>
      </c>
      <c r="B17" s="63">
        <f>'[4]Sheet1'!$C10/10000</f>
        <v>442.91354927160006</v>
      </c>
      <c r="C17" s="64">
        <f>'[4]Sheet1'!D10/10000</f>
        <v>448.5749615519</v>
      </c>
      <c r="D17" s="65">
        <f>ROUND('[4]Sheet1'!F10,1)</f>
        <v>-1.9</v>
      </c>
    </row>
    <row r="18" spans="1:4" ht="26.25" customHeight="1">
      <c r="A18" s="62" t="s">
        <v>194</v>
      </c>
      <c r="B18" s="63">
        <f>'[4]Sheet1'!$C11/10000</f>
        <v>22.3385571653</v>
      </c>
      <c r="C18" s="64">
        <f>'[4]Sheet1'!D11/10000</f>
        <v>20.7812273171</v>
      </c>
      <c r="D18" s="65">
        <f>ROUND('[4]Sheet1'!F11,1)</f>
        <v>10.1</v>
      </c>
    </row>
    <row r="19" spans="1:4" ht="26.25" customHeight="1">
      <c r="A19" s="77" t="s">
        <v>195</v>
      </c>
      <c r="B19" s="74">
        <f>'[4]Sheet1'!$C12/10000</f>
        <v>2723.4445392978</v>
      </c>
      <c r="C19" s="75">
        <f>'[4]Sheet1'!D12/10000</f>
        <v>2465.1339974751</v>
      </c>
      <c r="D19" s="76">
        <f>'[4]Sheet1'!$F$12</f>
        <v>19.059909690587645</v>
      </c>
    </row>
    <row r="20" spans="1:4" ht="26.25" customHeight="1">
      <c r="A20" s="62" t="s">
        <v>196</v>
      </c>
      <c r="B20" s="63">
        <f>'[4]Sheet1'!$C13/10000</f>
        <v>643.1387731869</v>
      </c>
      <c r="C20" s="64">
        <f>'[4]Sheet1'!D13/10000</f>
        <v>554.6135535353001</v>
      </c>
      <c r="D20" s="65">
        <f>ROUND('[4]Sheet1'!F13,1)</f>
        <v>24</v>
      </c>
    </row>
    <row r="21" spans="1:4" ht="26.25" customHeight="1">
      <c r="A21" s="78" t="s">
        <v>197</v>
      </c>
      <c r="B21" s="68">
        <f>'[4]Sheet1'!$C14/10000</f>
        <v>2030.4723650382</v>
      </c>
      <c r="C21" s="69">
        <f>'[4]Sheet1'!D14/10000</f>
        <v>1859.4682283379004</v>
      </c>
      <c r="D21" s="70">
        <f>ROUND('[4]Sheet1'!F14,1)</f>
        <v>17.7</v>
      </c>
    </row>
    <row r="22" spans="1:4" ht="17.25">
      <c r="A22" s="41" t="s">
        <v>198</v>
      </c>
      <c r="B22" s="54"/>
      <c r="C22" s="54"/>
      <c r="D22" s="79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3" bestFit="1" customWidth="1"/>
    <col min="2" max="2" width="8.875" style="43" bestFit="1" customWidth="1"/>
    <col min="3" max="3" width="8.875" style="208" bestFit="1" customWidth="1"/>
    <col min="4" max="4" width="12.625" style="208" customWidth="1"/>
    <col min="5" max="5" width="8.875" style="43" bestFit="1" customWidth="1"/>
    <col min="6" max="16384" width="8.875" style="43" customWidth="1"/>
  </cols>
  <sheetData>
    <row r="2" spans="1:4" ht="19.5" customHeight="1">
      <c r="A2" s="290" t="s">
        <v>199</v>
      </c>
      <c r="B2" s="290"/>
      <c r="C2" s="290"/>
      <c r="D2" s="290"/>
    </row>
    <row r="4" spans="1:4" ht="15.75">
      <c r="A4" s="274" t="s">
        <v>185</v>
      </c>
      <c r="B4" s="275" t="s">
        <v>129</v>
      </c>
      <c r="C4" s="272" t="s">
        <v>260</v>
      </c>
      <c r="D4" s="273"/>
    </row>
    <row r="5" spans="1:4" ht="15.75">
      <c r="A5" s="274"/>
      <c r="B5" s="275"/>
      <c r="C5" s="44" t="s">
        <v>3</v>
      </c>
      <c r="D5" s="45" t="s">
        <v>4</v>
      </c>
    </row>
    <row r="6" spans="1:4" ht="15.75">
      <c r="A6" s="46" t="s">
        <v>200</v>
      </c>
      <c r="B6" s="44" t="s">
        <v>201</v>
      </c>
      <c r="C6" s="47">
        <v>56857</v>
      </c>
      <c r="D6" s="224">
        <v>107.1</v>
      </c>
    </row>
    <row r="7" spans="1:4" ht="15.75">
      <c r="A7" s="48" t="s">
        <v>202</v>
      </c>
      <c r="B7" s="44" t="s">
        <v>201</v>
      </c>
      <c r="C7" s="47">
        <v>8588</v>
      </c>
      <c r="D7" s="224">
        <v>12.79</v>
      </c>
    </row>
    <row r="8" spans="1:4" ht="15.75">
      <c r="A8" s="48" t="s">
        <v>203</v>
      </c>
      <c r="B8" s="44" t="s">
        <v>201</v>
      </c>
      <c r="C8" s="47">
        <v>46</v>
      </c>
      <c r="D8" s="224">
        <v>411.11</v>
      </c>
    </row>
    <row r="9" spans="1:4" ht="15.75">
      <c r="A9" s="49" t="s">
        <v>204</v>
      </c>
      <c r="B9" s="44" t="s">
        <v>201</v>
      </c>
      <c r="C9" s="47">
        <v>48223</v>
      </c>
      <c r="D9" s="224">
        <v>143.17</v>
      </c>
    </row>
    <row r="10" spans="1:4" ht="15.75">
      <c r="A10" s="46" t="s">
        <v>205</v>
      </c>
      <c r="B10" s="44" t="s">
        <v>201</v>
      </c>
      <c r="C10" s="206">
        <v>4494</v>
      </c>
      <c r="D10" s="207">
        <v>17.52092050209204</v>
      </c>
    </row>
    <row r="11" spans="1:4" ht="15.75">
      <c r="A11" s="49" t="s">
        <v>206</v>
      </c>
      <c r="B11" s="44" t="s">
        <v>201</v>
      </c>
      <c r="C11" s="206">
        <v>1731</v>
      </c>
      <c r="D11" s="207">
        <v>19.709543568464728</v>
      </c>
    </row>
    <row r="12" spans="1:4" ht="15.75">
      <c r="A12" s="49" t="s">
        <v>207</v>
      </c>
      <c r="B12" s="44" t="s">
        <v>201</v>
      </c>
      <c r="C12" s="206">
        <v>1007</v>
      </c>
      <c r="D12" s="207">
        <v>15.217391304347828</v>
      </c>
    </row>
    <row r="13" spans="1:4" ht="15.75">
      <c r="A13" s="49" t="s">
        <v>208</v>
      </c>
      <c r="B13" s="44" t="s">
        <v>201</v>
      </c>
      <c r="C13" s="206">
        <v>983</v>
      </c>
      <c r="D13" s="207">
        <v>29.00262467191601</v>
      </c>
    </row>
    <row r="14" spans="1:4" ht="15.75">
      <c r="A14" s="49" t="s">
        <v>209</v>
      </c>
      <c r="B14" s="44" t="s">
        <v>201</v>
      </c>
      <c r="C14" s="206">
        <v>344</v>
      </c>
      <c r="D14" s="207">
        <v>11.688311688311682</v>
      </c>
    </row>
    <row r="15" spans="1:4" ht="15.75">
      <c r="A15" s="49" t="s">
        <v>210</v>
      </c>
      <c r="B15" s="44" t="s">
        <v>201</v>
      </c>
      <c r="C15" s="206">
        <v>429</v>
      </c>
      <c r="D15" s="207">
        <v>-1.1520737327188946</v>
      </c>
    </row>
    <row r="16" spans="1:4" ht="15.75">
      <c r="A16" s="46" t="s">
        <v>211</v>
      </c>
      <c r="B16" s="44" t="s">
        <v>201</v>
      </c>
      <c r="C16" s="206">
        <v>151</v>
      </c>
      <c r="D16" s="207">
        <v>115.71428571428571</v>
      </c>
    </row>
    <row r="17" spans="1:4" ht="15.75">
      <c r="A17" s="49" t="s">
        <v>206</v>
      </c>
      <c r="B17" s="44" t="s">
        <v>201</v>
      </c>
      <c r="C17" s="206">
        <v>47</v>
      </c>
      <c r="D17" s="209">
        <v>135</v>
      </c>
    </row>
    <row r="18" spans="1:4" ht="15.75">
      <c r="A18" s="49" t="s">
        <v>207</v>
      </c>
      <c r="B18" s="44" t="s">
        <v>201</v>
      </c>
      <c r="C18" s="206">
        <v>27</v>
      </c>
      <c r="D18" s="207" t="s">
        <v>244</v>
      </c>
    </row>
    <row r="19" spans="1:4" ht="15.75">
      <c r="A19" s="49" t="s">
        <v>208</v>
      </c>
      <c r="B19" s="44" t="s">
        <v>201</v>
      </c>
      <c r="C19" s="206">
        <v>37</v>
      </c>
      <c r="D19" s="207" t="s">
        <v>244</v>
      </c>
    </row>
    <row r="20" spans="1:4" ht="15.75">
      <c r="A20" s="49" t="s">
        <v>209</v>
      </c>
      <c r="B20" s="44" t="s">
        <v>201</v>
      </c>
      <c r="C20" s="206">
        <v>20</v>
      </c>
      <c r="D20" s="209">
        <v>122.22222222222223</v>
      </c>
    </row>
    <row r="21" spans="1:4" ht="15.75">
      <c r="A21" s="49" t="s">
        <v>210</v>
      </c>
      <c r="B21" s="44" t="s">
        <v>201</v>
      </c>
      <c r="C21" s="206">
        <v>20</v>
      </c>
      <c r="D21" s="207">
        <v>-23.076923076923073</v>
      </c>
    </row>
    <row r="23" spans="1:4" s="42" customFormat="1" ht="15.75">
      <c r="A23" s="42" t="s">
        <v>212</v>
      </c>
      <c r="C23" s="114"/>
      <c r="D23" s="114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4" bestFit="1" customWidth="1"/>
  </cols>
  <sheetData>
    <row r="1" spans="1:4" ht="24.75">
      <c r="A1" s="281" t="s">
        <v>213</v>
      </c>
      <c r="B1" s="281"/>
      <c r="C1" s="281"/>
      <c r="D1" s="281"/>
    </row>
    <row r="3" spans="1:4" ht="17.25">
      <c r="A3" s="25"/>
      <c r="B3" s="276" t="s">
        <v>214</v>
      </c>
      <c r="C3" s="276"/>
      <c r="D3" s="276"/>
    </row>
    <row r="4" spans="1:5" s="22" customFormat="1" ht="35.25">
      <c r="A4" s="26" t="s">
        <v>215</v>
      </c>
      <c r="B4" s="27" t="s">
        <v>216</v>
      </c>
      <c r="C4" s="28" t="s">
        <v>217</v>
      </c>
      <c r="D4" s="29" t="s">
        <v>218</v>
      </c>
      <c r="E4" s="30"/>
    </row>
    <row r="5" spans="1:6" s="23" customFormat="1" ht="26.25" customHeight="1">
      <c r="A5" s="31" t="s">
        <v>219</v>
      </c>
      <c r="B5" s="32">
        <f>'[6]CPI '!$B9</f>
        <v>100.47287395</v>
      </c>
      <c r="C5" s="33">
        <f>'[6]CPI '!$C9</f>
        <v>99.90007458</v>
      </c>
      <c r="D5" s="34">
        <f>'[6]CPI '!$D9</f>
        <v>99.95949826</v>
      </c>
      <c r="E5" s="35"/>
      <c r="F5" s="35"/>
    </row>
    <row r="6" spans="1:5" s="23" customFormat="1" ht="26.25" customHeight="1">
      <c r="A6" s="36" t="s">
        <v>220</v>
      </c>
      <c r="B6" s="37">
        <f>'[6]CPI '!$B10</f>
        <v>100.03698477</v>
      </c>
      <c r="C6" s="38">
        <f>'[6]CPI '!$C10</f>
        <v>95.11133519</v>
      </c>
      <c r="D6" s="39">
        <f>'[6]CPI '!$D10</f>
        <v>99.00303596</v>
      </c>
      <c r="E6" s="35"/>
    </row>
    <row r="7" spans="1:5" s="23" customFormat="1" ht="26.25" customHeight="1">
      <c r="A7" s="36" t="s">
        <v>221</v>
      </c>
      <c r="B7" s="37">
        <f>'[6]CPI '!$B18</f>
        <v>99.8513849</v>
      </c>
      <c r="C7" s="38">
        <f>'[6]CPI '!$C18</f>
        <v>99.82474157</v>
      </c>
      <c r="D7" s="39">
        <f>'[6]CPI '!$D18</f>
        <v>99.80366574</v>
      </c>
      <c r="E7" s="35"/>
    </row>
    <row r="8" spans="1:5" s="23" customFormat="1" ht="26.25" customHeight="1">
      <c r="A8" s="36" t="s">
        <v>222</v>
      </c>
      <c r="B8" s="37">
        <f>'[6]CPI '!$B19</f>
        <v>101.02007321</v>
      </c>
      <c r="C8" s="38">
        <f>'[6]CPI '!$C19</f>
        <v>100.76253044</v>
      </c>
      <c r="D8" s="39">
        <f>'[6]CPI '!$D19</f>
        <v>98.4840004</v>
      </c>
      <c r="E8" s="35"/>
    </row>
    <row r="9" spans="1:5" s="23" customFormat="1" ht="26.25" customHeight="1">
      <c r="A9" s="36" t="s">
        <v>223</v>
      </c>
      <c r="B9" s="37">
        <f>'[6]CPI '!$B20</f>
        <v>100.10258583</v>
      </c>
      <c r="C9" s="38">
        <f>'[6]CPI '!$C20</f>
        <v>99.78491016</v>
      </c>
      <c r="D9" s="39">
        <f>'[6]CPI '!$D20</f>
        <v>100.11438974</v>
      </c>
      <c r="E9" s="35"/>
    </row>
    <row r="10" spans="1:5" s="23" customFormat="1" ht="26.25" customHeight="1">
      <c r="A10" s="36" t="s">
        <v>224</v>
      </c>
      <c r="B10" s="37">
        <f>'[6]CPI '!$B21</f>
        <v>101.32834875</v>
      </c>
      <c r="C10" s="38">
        <f>'[6]CPI '!$C21</f>
        <v>106.78242667</v>
      </c>
      <c r="D10" s="39">
        <f>'[6]CPI '!$D21</f>
        <v>103.01661092</v>
      </c>
      <c r="E10" s="35"/>
    </row>
    <row r="11" spans="1:5" s="23" customFormat="1" ht="26.25" customHeight="1">
      <c r="A11" s="36" t="s">
        <v>225</v>
      </c>
      <c r="B11" s="37">
        <f>'[6]CPI '!$B22</f>
        <v>100.46116434</v>
      </c>
      <c r="C11" s="38">
        <f>'[6]CPI '!$C22</f>
        <v>102.6082485</v>
      </c>
      <c r="D11" s="39">
        <f>'[6]CPI '!$D22</f>
        <v>101.01825424</v>
      </c>
      <c r="E11" s="35"/>
    </row>
    <row r="12" spans="1:5" s="23" customFormat="1" ht="26.25" customHeight="1">
      <c r="A12" s="36" t="s">
        <v>226</v>
      </c>
      <c r="B12" s="37">
        <f>'[6]CPI '!$B23</f>
        <v>100</v>
      </c>
      <c r="C12" s="38">
        <f>'[6]CPI '!$C23</f>
        <v>100.88562796</v>
      </c>
      <c r="D12" s="39">
        <f>'[6]CPI '!$D23</f>
        <v>102.12863819</v>
      </c>
      <c r="E12" s="35"/>
    </row>
    <row r="13" spans="1:5" s="23" customFormat="1" ht="26.25" customHeight="1">
      <c r="A13" s="36" t="s">
        <v>227</v>
      </c>
      <c r="B13" s="37">
        <f>'[6]CPI '!$B24</f>
        <v>99.70469265</v>
      </c>
      <c r="C13" s="38">
        <f>'[6]CPI '!$C24</f>
        <v>97.70998586</v>
      </c>
      <c r="D13" s="39">
        <f>'[6]CPI '!$D24</f>
        <v>98.24352236</v>
      </c>
      <c r="E13" s="35"/>
    </row>
    <row r="14" spans="1:5" s="23" customFormat="1" ht="26.25" customHeight="1">
      <c r="A14" s="40" t="s">
        <v>228</v>
      </c>
      <c r="B14" s="196">
        <f>'[6]CPI '!$B25</f>
        <v>100.39441164</v>
      </c>
      <c r="C14" s="197">
        <f>'[6]CPI '!$C25</f>
        <v>100.8105875</v>
      </c>
      <c r="D14" s="111">
        <f>'[6]CPI '!$D25</f>
        <v>100.78240205</v>
      </c>
      <c r="E14" s="35"/>
    </row>
    <row r="15" ht="15.75">
      <c r="A15" s="41" t="s">
        <v>229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="70" zoomScaleNormal="70" zoomScalePageLayoutView="0" workbookViewId="0" topLeftCell="A1">
      <selection activeCell="F3" sqref="A3:IV4"/>
    </sheetView>
  </sheetViews>
  <sheetFormatPr defaultColWidth="8.00390625" defaultRowHeight="14.25"/>
  <cols>
    <col min="1" max="1" width="15.00390625" style="3" customWidth="1"/>
    <col min="2" max="2" width="9.125" style="4" customWidth="1"/>
    <col min="3" max="3" width="10.00390625" style="4" customWidth="1"/>
    <col min="4" max="7" width="9.75390625" style="5" customWidth="1"/>
    <col min="8" max="8" width="11.25390625" style="6" customWidth="1"/>
    <col min="9" max="9" width="8.00390625" style="5" customWidth="1"/>
    <col min="10" max="10" width="6.75390625" style="5" customWidth="1"/>
    <col min="11" max="11" width="13.75390625" style="7" customWidth="1"/>
    <col min="12" max="12" width="9.50390625" style="8" customWidth="1"/>
    <col min="13" max="13" width="7.50390625" style="8" bestFit="1" customWidth="1"/>
    <col min="14" max="14" width="12.375" style="7" customWidth="1"/>
    <col min="15" max="15" width="8.50390625" style="9" customWidth="1"/>
    <col min="16" max="16" width="11.25390625" style="9" customWidth="1"/>
    <col min="17" max="17" width="10.50390625" style="50" customWidth="1"/>
    <col min="18" max="18" width="10.875" style="0" customWidth="1"/>
  </cols>
  <sheetData>
    <row r="1" ht="27.75" customHeight="1"/>
    <row r="2" spans="1:18" ht="33" customHeight="1">
      <c r="A2" s="277" t="s">
        <v>258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</row>
    <row r="3" spans="1:18" s="198" customFormat="1" ht="26.25" customHeight="1">
      <c r="A3" s="278"/>
      <c r="B3" s="291" t="s">
        <v>230</v>
      </c>
      <c r="C3" s="291"/>
      <c r="D3" s="292" t="s">
        <v>13</v>
      </c>
      <c r="E3" s="293"/>
      <c r="F3" s="294"/>
      <c r="G3" s="295"/>
      <c r="H3" s="292" t="s">
        <v>19</v>
      </c>
      <c r="I3" s="292"/>
      <c r="J3" s="292"/>
      <c r="K3" s="292" t="s">
        <v>263</v>
      </c>
      <c r="L3" s="292"/>
      <c r="M3" s="292"/>
      <c r="N3" s="292" t="s">
        <v>264</v>
      </c>
      <c r="O3" s="292"/>
      <c r="P3" s="292"/>
      <c r="Q3" s="296" t="s">
        <v>231</v>
      </c>
      <c r="R3" s="297"/>
    </row>
    <row r="4" spans="1:18" s="199" customFormat="1" ht="25.5" customHeight="1">
      <c r="A4" s="278"/>
      <c r="B4" s="291"/>
      <c r="C4" s="291"/>
      <c r="D4" s="292"/>
      <c r="E4" s="293"/>
      <c r="F4" s="293" t="s">
        <v>232</v>
      </c>
      <c r="G4" s="298"/>
      <c r="H4" s="292"/>
      <c r="I4" s="292"/>
      <c r="J4" s="292"/>
      <c r="K4" s="292"/>
      <c r="L4" s="292"/>
      <c r="M4" s="292"/>
      <c r="N4" s="292"/>
      <c r="O4" s="292"/>
      <c r="P4" s="292"/>
      <c r="Q4" s="299"/>
      <c r="R4" s="300"/>
    </row>
    <row r="5" spans="1:18" s="1" customFormat="1" ht="33" customHeight="1">
      <c r="A5" s="10"/>
      <c r="B5" s="11" t="s">
        <v>233</v>
      </c>
      <c r="C5" s="11" t="s">
        <v>234</v>
      </c>
      <c r="D5" s="11" t="s">
        <v>4</v>
      </c>
      <c r="E5" s="11" t="s">
        <v>234</v>
      </c>
      <c r="F5" s="12" t="s">
        <v>140</v>
      </c>
      <c r="G5" s="12" t="s">
        <v>234</v>
      </c>
      <c r="H5" s="13" t="s">
        <v>149</v>
      </c>
      <c r="I5" s="11" t="s">
        <v>4</v>
      </c>
      <c r="J5" s="11" t="s">
        <v>234</v>
      </c>
      <c r="K5" s="13" t="s">
        <v>149</v>
      </c>
      <c r="L5" s="11" t="s">
        <v>4</v>
      </c>
      <c r="M5" s="11" t="s">
        <v>234</v>
      </c>
      <c r="N5" s="13" t="s">
        <v>149</v>
      </c>
      <c r="O5" s="11" t="s">
        <v>4</v>
      </c>
      <c r="P5" s="19" t="s">
        <v>234</v>
      </c>
      <c r="Q5" s="11" t="s">
        <v>235</v>
      </c>
      <c r="R5" s="11" t="s">
        <v>236</v>
      </c>
    </row>
    <row r="6" spans="1:18" s="2" customFormat="1" ht="37.5" customHeight="1">
      <c r="A6" s="14" t="s">
        <v>82</v>
      </c>
      <c r="B6" s="15">
        <f>'[7]Sheet1'!$G5</f>
        <v>6.5</v>
      </c>
      <c r="C6" s="15" t="s">
        <v>12</v>
      </c>
      <c r="D6" s="15">
        <f>'[9]1-7月'!$D4</f>
        <v>19.7</v>
      </c>
      <c r="E6" s="15" t="s">
        <v>12</v>
      </c>
      <c r="F6" s="15">
        <f>'[10]T101635_1'!$E6</f>
        <v>27.1</v>
      </c>
      <c r="G6" s="15" t="s">
        <v>12</v>
      </c>
      <c r="H6" s="16">
        <f>'[2]Sheet1'!$B5/10000</f>
        <v>1017.2903796296902</v>
      </c>
      <c r="I6" s="15">
        <f>'[2]Sheet1'!$C5</f>
        <v>23.2</v>
      </c>
      <c r="J6" s="15" t="s">
        <v>12</v>
      </c>
      <c r="K6" s="16">
        <f>'[3]Sheet1'!$B3/10000</f>
        <v>97.7685</v>
      </c>
      <c r="L6" s="15">
        <f>'[3]Sheet1'!$C3</f>
        <v>22.858550279536715</v>
      </c>
      <c r="M6" s="15" t="s">
        <v>12</v>
      </c>
      <c r="N6" s="16">
        <f>'[3]Sheet1'!$D3/10000</f>
        <v>61.5058</v>
      </c>
      <c r="O6" s="15">
        <f>'[3]Sheet1'!$E3</f>
        <v>19.45123644647633</v>
      </c>
      <c r="P6" s="20" t="s">
        <v>12</v>
      </c>
      <c r="Q6" s="200">
        <v>151</v>
      </c>
      <c r="R6" s="200">
        <v>47</v>
      </c>
    </row>
    <row r="7" spans="1:18" s="1" customFormat="1" ht="37.5" customHeight="1">
      <c r="A7" s="17" t="s">
        <v>237</v>
      </c>
      <c r="B7" s="15">
        <f>'[7]Sheet1'!$G6</f>
        <v>-0.888991674375572</v>
      </c>
      <c r="C7" s="18">
        <f>RANK(B7,$B$7:$B$19,0)</f>
        <v>11</v>
      </c>
      <c r="D7" s="15">
        <f>'[9]1-7月'!$D5</f>
        <v>24.6</v>
      </c>
      <c r="E7" s="18">
        <f>RANK(D7,$D$7:$D$19,0)</f>
        <v>3</v>
      </c>
      <c r="F7" s="15">
        <f>'[10]T101635_1'!$E7</f>
        <v>52.1</v>
      </c>
      <c r="G7" s="18">
        <f>RANK(F7,$F$7:$F$19)</f>
        <v>2</v>
      </c>
      <c r="H7" s="16">
        <f>'[2]Sheet1'!$B6/10000</f>
        <v>298.2110128396636</v>
      </c>
      <c r="I7" s="15">
        <f>'[2]Sheet1'!$C6</f>
        <v>25.2</v>
      </c>
      <c r="J7" s="18">
        <f>RANK(I7,$I$7:$I$19,0)</f>
        <v>3</v>
      </c>
      <c r="K7" s="16">
        <f>'[3]Sheet1'!$B11/10000</f>
        <v>6.037</v>
      </c>
      <c r="L7" s="15">
        <f>'[3]Sheet1'!$C11</f>
        <v>24.87588945887805</v>
      </c>
      <c r="M7" s="18">
        <f>RANK(L7,$L$7:$L$19,0)</f>
        <v>9</v>
      </c>
      <c r="N7" s="16">
        <f>'[3]Sheet1'!$D11/10000</f>
        <v>4.5874</v>
      </c>
      <c r="O7" s="15">
        <f>'[3]Sheet1'!$E11</f>
        <v>11.59927991047536</v>
      </c>
      <c r="P7" s="21">
        <f>RANK(O7,$O$7:$O$19,0)</f>
        <v>10</v>
      </c>
      <c r="Q7" s="200">
        <v>11</v>
      </c>
      <c r="R7" s="200">
        <v>1</v>
      </c>
    </row>
    <row r="8" spans="1:18" s="1" customFormat="1" ht="37.5" customHeight="1">
      <c r="A8" s="17" t="s">
        <v>84</v>
      </c>
      <c r="B8" s="15">
        <f>'[7]Sheet1'!$G7</f>
        <v>-11.3320999074931</v>
      </c>
      <c r="C8" s="18">
        <f aca="true" t="shared" si="0" ref="C8:C19">RANK(B8,$B$7:$B$19,0)</f>
        <v>13</v>
      </c>
      <c r="D8" s="15">
        <f>'[9]1-7月'!$D6</f>
        <v>29.6</v>
      </c>
      <c r="E8" s="18">
        <f aca="true" t="shared" si="1" ref="E8:E19">RANK(D8,$D$7:$D$19,0)</f>
        <v>1</v>
      </c>
      <c r="F8" s="15">
        <f>'[10]T101635_1'!$E8</f>
        <v>46.4</v>
      </c>
      <c r="G8" s="18">
        <f>RANK(F8,$F$7:$F$19)</f>
        <v>3</v>
      </c>
      <c r="H8" s="16">
        <f>'[2]Sheet1'!$B7/10000</f>
        <v>25.473687189391292</v>
      </c>
      <c r="I8" s="15">
        <f>'[2]Sheet1'!$C7</f>
        <v>24.3</v>
      </c>
      <c r="J8" s="18">
        <f aca="true" t="shared" si="2" ref="J8:J19">RANK(I8,$I$7:$I$19,0)</f>
        <v>8</v>
      </c>
      <c r="K8" s="16">
        <f>'[3]Sheet1'!$B12/10000</f>
        <v>2.9321</v>
      </c>
      <c r="L8" s="15">
        <f>'[3]Sheet1'!$C12</f>
        <v>47.79474771913908</v>
      </c>
      <c r="M8" s="18">
        <f aca="true" t="shared" si="3" ref="M8:M19">RANK(L8,$L$7:$L$19,0)</f>
        <v>2</v>
      </c>
      <c r="N8" s="16">
        <f>'[3]Sheet1'!$D12/10000</f>
        <v>2.2867</v>
      </c>
      <c r="O8" s="15">
        <f>'[3]Sheet1'!$E12</f>
        <v>17.176530873686914</v>
      </c>
      <c r="P8" s="21">
        <f aca="true" t="shared" si="4" ref="P8:P19">RANK(O8,$O$7:$O$19,0)</f>
        <v>8</v>
      </c>
      <c r="Q8" s="200">
        <v>5</v>
      </c>
      <c r="R8" s="200">
        <v>1</v>
      </c>
    </row>
    <row r="9" spans="1:18" s="1" customFormat="1" ht="37.5" customHeight="1">
      <c r="A9" s="17" t="s">
        <v>85</v>
      </c>
      <c r="B9" s="15">
        <f>'[7]Sheet1'!$G9</f>
        <v>15.3667900092507</v>
      </c>
      <c r="C9" s="18">
        <f t="shared" si="0"/>
        <v>4</v>
      </c>
      <c r="D9" s="15">
        <f>'[9]1-7月'!$D7</f>
        <v>18.5</v>
      </c>
      <c r="E9" s="18">
        <f t="shared" si="1"/>
        <v>10</v>
      </c>
      <c r="F9" s="15">
        <f>'[10]T101635_1'!$E9</f>
        <v>-5.3</v>
      </c>
      <c r="G9" s="18">
        <f aca="true" t="shared" si="5" ref="G9:G19">RANK(F9,$F$7:$F$19)</f>
        <v>13</v>
      </c>
      <c r="H9" s="16">
        <f>'[2]Sheet1'!$B8/10000</f>
        <v>36.314760900957175</v>
      </c>
      <c r="I9" s="15">
        <f>'[2]Sheet1'!$C8</f>
        <v>24.4</v>
      </c>
      <c r="J9" s="18">
        <f t="shared" si="2"/>
        <v>7</v>
      </c>
      <c r="K9" s="16">
        <f>'[3]Sheet1'!$B13/10000</f>
        <v>2.0773</v>
      </c>
      <c r="L9" s="15">
        <f>'[3]Sheet1'!$C13</f>
        <v>36.57462195923736</v>
      </c>
      <c r="M9" s="18">
        <f t="shared" si="3"/>
        <v>7</v>
      </c>
      <c r="N9" s="16">
        <f>'[3]Sheet1'!$D13/10000</f>
        <v>1.4214</v>
      </c>
      <c r="O9" s="15">
        <f>'[3]Sheet1'!$E13</f>
        <v>56.23213893163333</v>
      </c>
      <c r="P9" s="21">
        <f t="shared" si="4"/>
        <v>3</v>
      </c>
      <c r="Q9" s="200">
        <v>3</v>
      </c>
      <c r="R9" s="200">
        <v>0</v>
      </c>
    </row>
    <row r="10" spans="1:18" s="1" customFormat="1" ht="37.5" customHeight="1">
      <c r="A10" s="17" t="s">
        <v>86</v>
      </c>
      <c r="B10" s="15">
        <f>'[7]Sheet1'!$G10</f>
        <v>8.6</v>
      </c>
      <c r="C10" s="18">
        <f t="shared" si="0"/>
        <v>8</v>
      </c>
      <c r="D10" s="15">
        <f>'[9]1-7月'!$D12</f>
        <v>20.8</v>
      </c>
      <c r="E10" s="18">
        <f t="shared" si="1"/>
        <v>5</v>
      </c>
      <c r="F10" s="15">
        <f>'[10]T101635_1'!$E10</f>
        <v>32.3</v>
      </c>
      <c r="G10" s="18">
        <f t="shared" si="5"/>
        <v>7</v>
      </c>
      <c r="H10" s="16">
        <f>'[2]Sheet1'!$B9/10000</f>
        <v>89.58467607831516</v>
      </c>
      <c r="I10" s="15">
        <f>'[2]Sheet1'!$C9</f>
        <v>25.4</v>
      </c>
      <c r="J10" s="18">
        <f t="shared" si="2"/>
        <v>2</v>
      </c>
      <c r="K10" s="16">
        <f>'[3]Sheet1'!$B20/10000</f>
        <v>4.2806</v>
      </c>
      <c r="L10" s="15">
        <f>'[3]Sheet1'!$C20</f>
        <v>11.247985862051053</v>
      </c>
      <c r="M10" s="18">
        <f t="shared" si="3"/>
        <v>12</v>
      </c>
      <c r="N10" s="16">
        <f>'[3]Sheet1'!$D20/10000</f>
        <v>3.4291</v>
      </c>
      <c r="O10" s="15">
        <f>'[3]Sheet1'!$E20</f>
        <v>12.97772799156563</v>
      </c>
      <c r="P10" s="21">
        <f t="shared" si="4"/>
        <v>9</v>
      </c>
      <c r="Q10" s="200">
        <v>8</v>
      </c>
      <c r="R10" s="200">
        <v>4</v>
      </c>
    </row>
    <row r="11" spans="1:18" s="1" customFormat="1" ht="37.5" customHeight="1">
      <c r="A11" s="17" t="s">
        <v>87</v>
      </c>
      <c r="B11" s="15">
        <f>'[7]Sheet1'!$G11</f>
        <v>9.6</v>
      </c>
      <c r="C11" s="18">
        <f t="shared" si="0"/>
        <v>6</v>
      </c>
      <c r="D11" s="15">
        <f>'[9]1-7月'!$D13</f>
        <v>17.9</v>
      </c>
      <c r="E11" s="18">
        <f t="shared" si="1"/>
        <v>13</v>
      </c>
      <c r="F11" s="15">
        <f>'[10]T101635_1'!$E11</f>
        <v>5.2</v>
      </c>
      <c r="G11" s="18">
        <f t="shared" si="5"/>
        <v>12</v>
      </c>
      <c r="H11" s="16">
        <f>'[2]Sheet1'!$B10/10000</f>
        <v>82.65761092380818</v>
      </c>
      <c r="I11" s="15">
        <f>'[2]Sheet1'!$C10</f>
        <v>22.5</v>
      </c>
      <c r="J11" s="18">
        <f t="shared" si="2"/>
        <v>11</v>
      </c>
      <c r="K11" s="16">
        <f>'[3]Sheet1'!$B19/10000</f>
        <v>3.9465</v>
      </c>
      <c r="L11" s="15">
        <f>'[3]Sheet1'!$C19</f>
        <v>15.583997188378646</v>
      </c>
      <c r="M11" s="18">
        <f t="shared" si="3"/>
        <v>10</v>
      </c>
      <c r="N11" s="16">
        <f>'[3]Sheet1'!$D19/10000</f>
        <v>2.7914</v>
      </c>
      <c r="O11" s="15">
        <f>'[3]Sheet1'!$E19</f>
        <v>21.428571428571416</v>
      </c>
      <c r="P11" s="21">
        <f t="shared" si="4"/>
        <v>6</v>
      </c>
      <c r="Q11" s="200">
        <v>7</v>
      </c>
      <c r="R11" s="200">
        <v>1</v>
      </c>
    </row>
    <row r="12" spans="1:18" s="1" customFormat="1" ht="37.5" customHeight="1">
      <c r="A12" s="17" t="s">
        <v>88</v>
      </c>
      <c r="B12" s="15">
        <f>'[7]Sheet1'!$G12</f>
        <v>8.3</v>
      </c>
      <c r="C12" s="18">
        <f t="shared" si="0"/>
        <v>9</v>
      </c>
      <c r="D12" s="15">
        <f>'[9]1-7月'!$D14</f>
        <v>18.9</v>
      </c>
      <c r="E12" s="18">
        <f t="shared" si="1"/>
        <v>8</v>
      </c>
      <c r="F12" s="15">
        <f>'[10]T101635_1'!$E12</f>
        <v>36.8</v>
      </c>
      <c r="G12" s="18">
        <f t="shared" si="5"/>
        <v>5</v>
      </c>
      <c r="H12" s="16">
        <f>'[2]Sheet1'!$B11/10000</f>
        <v>77.78012420043774</v>
      </c>
      <c r="I12" s="15">
        <f>'[2]Sheet1'!$C11</f>
        <v>22.6</v>
      </c>
      <c r="J12" s="18">
        <f t="shared" si="2"/>
        <v>10</v>
      </c>
      <c r="K12" s="16">
        <f>'[3]Sheet1'!$B17/10000</f>
        <v>18.0055</v>
      </c>
      <c r="L12" s="15">
        <f>'[3]Sheet1'!$C17</f>
        <v>46.78476513459313</v>
      </c>
      <c r="M12" s="18">
        <f t="shared" si="3"/>
        <v>3</v>
      </c>
      <c r="N12" s="16">
        <f>'[3]Sheet1'!$D17/10000</f>
        <v>5.441</v>
      </c>
      <c r="O12" s="15">
        <f>'[3]Sheet1'!$E17</f>
        <v>2.004086912506324</v>
      </c>
      <c r="P12" s="21">
        <f t="shared" si="4"/>
        <v>13</v>
      </c>
      <c r="Q12" s="200">
        <v>19</v>
      </c>
      <c r="R12" s="200">
        <v>11</v>
      </c>
    </row>
    <row r="13" spans="1:18" s="1" customFormat="1" ht="37.5" customHeight="1">
      <c r="A13" s="17" t="s">
        <v>89</v>
      </c>
      <c r="B13" s="15">
        <f>'[7]Sheet1'!$G13</f>
        <v>13.3</v>
      </c>
      <c r="C13" s="18">
        <f t="shared" si="0"/>
        <v>5</v>
      </c>
      <c r="D13" s="15">
        <f>'[9]1-7月'!$D15</f>
        <v>18.4</v>
      </c>
      <c r="E13" s="18">
        <f t="shared" si="1"/>
        <v>11</v>
      </c>
      <c r="F13" s="15">
        <f>'[10]T101635_1'!$E13</f>
        <v>8.8</v>
      </c>
      <c r="G13" s="18">
        <f t="shared" si="5"/>
        <v>9</v>
      </c>
      <c r="H13" s="16">
        <f>'[2]Sheet1'!$B12/10000</f>
        <v>93.34653809226005</v>
      </c>
      <c r="I13" s="15">
        <f>'[2]Sheet1'!$C12</f>
        <v>23</v>
      </c>
      <c r="J13" s="18">
        <f t="shared" si="2"/>
        <v>9</v>
      </c>
      <c r="K13" s="16">
        <f>'[3]Sheet1'!$B16/10000</f>
        <v>7.8067</v>
      </c>
      <c r="L13" s="15">
        <f>'[3]Sheet1'!$C16</f>
        <v>2.6549021670523985</v>
      </c>
      <c r="M13" s="18">
        <f t="shared" si="3"/>
        <v>13</v>
      </c>
      <c r="N13" s="16">
        <f>'[3]Sheet1'!$D16/10000</f>
        <v>5.5487</v>
      </c>
      <c r="O13" s="15">
        <f>'[3]Sheet1'!$E16</f>
        <v>2.992111368909505</v>
      </c>
      <c r="P13" s="21">
        <f t="shared" si="4"/>
        <v>12</v>
      </c>
      <c r="Q13" s="200">
        <v>41</v>
      </c>
      <c r="R13" s="200">
        <v>20</v>
      </c>
    </row>
    <row r="14" spans="1:18" s="1" customFormat="1" ht="37.5" customHeight="1">
      <c r="A14" s="17" t="s">
        <v>90</v>
      </c>
      <c r="B14" s="15">
        <f>'[7]Sheet1'!$G14</f>
        <v>8.1</v>
      </c>
      <c r="C14" s="18">
        <f t="shared" si="0"/>
        <v>10</v>
      </c>
      <c r="D14" s="15">
        <f>'[9]1-7月'!$D16</f>
        <v>19</v>
      </c>
      <c r="E14" s="18">
        <f t="shared" si="1"/>
        <v>6</v>
      </c>
      <c r="F14" s="15">
        <f>'[10]T101635_1'!$E14</f>
        <v>35.7</v>
      </c>
      <c r="G14" s="18">
        <f t="shared" si="5"/>
        <v>6</v>
      </c>
      <c r="H14" s="16">
        <f>'[2]Sheet1'!$B13/10000</f>
        <v>71.23446529535293</v>
      </c>
      <c r="I14" s="15">
        <f>'[2]Sheet1'!$C13</f>
        <v>11.6</v>
      </c>
      <c r="J14" s="18">
        <f t="shared" si="2"/>
        <v>13</v>
      </c>
      <c r="K14" s="16">
        <f>'[3]Sheet1'!$B15/10000</f>
        <v>7.9697</v>
      </c>
      <c r="L14" s="15">
        <f>'[3]Sheet1'!$C15</f>
        <v>64.62580818409037</v>
      </c>
      <c r="M14" s="18">
        <f t="shared" si="3"/>
        <v>1</v>
      </c>
      <c r="N14" s="16">
        <f>'[3]Sheet1'!$D15/10000</f>
        <v>6.0384</v>
      </c>
      <c r="O14" s="15">
        <f>'[3]Sheet1'!$E15</f>
        <v>85.86555035705493</v>
      </c>
      <c r="P14" s="21">
        <f t="shared" si="4"/>
        <v>1</v>
      </c>
      <c r="Q14" s="200">
        <v>17</v>
      </c>
      <c r="R14" s="200">
        <v>2</v>
      </c>
    </row>
    <row r="15" spans="1:18" s="1" customFormat="1" ht="37.5" customHeight="1">
      <c r="A15" s="17" t="s">
        <v>91</v>
      </c>
      <c r="B15" s="15">
        <f>'[7]Sheet1'!$G15</f>
        <v>-3.6</v>
      </c>
      <c r="C15" s="18">
        <f t="shared" si="0"/>
        <v>12</v>
      </c>
      <c r="D15" s="15">
        <f>'[9]1-7月'!$D17</f>
        <v>18.2</v>
      </c>
      <c r="E15" s="18">
        <f t="shared" si="1"/>
        <v>12</v>
      </c>
      <c r="F15" s="15">
        <f>'[10]T101635_1'!$E15</f>
        <v>11.1</v>
      </c>
      <c r="G15" s="18">
        <f t="shared" si="5"/>
        <v>8</v>
      </c>
      <c r="H15" s="16">
        <f>'[2]Sheet1'!$B14/10000</f>
        <v>58.32010344063774</v>
      </c>
      <c r="I15" s="15">
        <f>'[2]Sheet1'!$C14</f>
        <v>19.7</v>
      </c>
      <c r="J15" s="18">
        <f t="shared" si="2"/>
        <v>12</v>
      </c>
      <c r="K15" s="16">
        <f>'[3]Sheet1'!$B18/10000</f>
        <v>5.1597</v>
      </c>
      <c r="L15" s="15">
        <f>'[3]Sheet1'!$C18</f>
        <v>38.66061110961812</v>
      </c>
      <c r="M15" s="18">
        <f t="shared" si="3"/>
        <v>6</v>
      </c>
      <c r="N15" s="16">
        <f>'[3]Sheet1'!$D18/10000</f>
        <v>3.3565</v>
      </c>
      <c r="O15" s="15">
        <f>'[3]Sheet1'!$E18</f>
        <v>8.850045401478795</v>
      </c>
      <c r="P15" s="21">
        <f t="shared" si="4"/>
        <v>11</v>
      </c>
      <c r="Q15" s="200">
        <v>8</v>
      </c>
      <c r="R15" s="200">
        <v>0</v>
      </c>
    </row>
    <row r="16" spans="1:18" s="1" customFormat="1" ht="37.5" customHeight="1">
      <c r="A16" s="17" t="s">
        <v>238</v>
      </c>
      <c r="B16" s="15">
        <f>'[7]Sheet1'!$G16</f>
        <v>23.7</v>
      </c>
      <c r="C16" s="18">
        <f t="shared" si="0"/>
        <v>2</v>
      </c>
      <c r="D16" s="15">
        <f>'[9]1-7月'!$D8</f>
        <v>23.9</v>
      </c>
      <c r="E16" s="18">
        <f t="shared" si="1"/>
        <v>4</v>
      </c>
      <c r="F16" s="15">
        <f>'[10]T101635_1'!$E16</f>
        <v>98.4</v>
      </c>
      <c r="G16" s="18">
        <f t="shared" si="5"/>
        <v>1</v>
      </c>
      <c r="H16" s="16">
        <f>'[2]Sheet1'!$B15/10000</f>
        <v>124.01667491275049</v>
      </c>
      <c r="I16" s="15">
        <f>'[2]Sheet1'!$C15</f>
        <v>24.5</v>
      </c>
      <c r="J16" s="18">
        <f t="shared" si="2"/>
        <v>6</v>
      </c>
      <c r="K16" s="16">
        <f>'[3]Sheet1'!$B8/10000</f>
        <v>5.1724</v>
      </c>
      <c r="L16" s="15">
        <f>'[3]Sheet1'!$C8</f>
        <v>14.947330992488546</v>
      </c>
      <c r="M16" s="18">
        <f t="shared" si="3"/>
        <v>11</v>
      </c>
      <c r="N16" s="16">
        <f>'[3]Sheet1'!$D8/10000</f>
        <v>4.9222</v>
      </c>
      <c r="O16" s="15">
        <f>'[3]Sheet1'!$E8</f>
        <v>26.570495512869968</v>
      </c>
      <c r="P16" s="21">
        <f t="shared" si="4"/>
        <v>5</v>
      </c>
      <c r="Q16" s="200">
        <v>4</v>
      </c>
      <c r="R16" s="200">
        <v>0</v>
      </c>
    </row>
    <row r="17" spans="1:18" s="1" customFormat="1" ht="37.5" customHeight="1">
      <c r="A17" s="17" t="s">
        <v>239</v>
      </c>
      <c r="B17" s="15">
        <f>'[7]Sheet1'!$G17</f>
        <v>9.35707678075857</v>
      </c>
      <c r="C17" s="18">
        <f t="shared" si="0"/>
        <v>7</v>
      </c>
      <c r="D17" s="15">
        <f>'[9]1-7月'!$D9</f>
        <v>19</v>
      </c>
      <c r="E17" s="18">
        <f t="shared" si="1"/>
        <v>6</v>
      </c>
      <c r="F17" s="15">
        <f>'[10]T101635_1'!$E17</f>
        <v>5.4</v>
      </c>
      <c r="G17" s="18">
        <f t="shared" si="5"/>
        <v>10</v>
      </c>
      <c r="H17" s="16">
        <f>'[2]Sheet1'!$B16/10000</f>
        <v>27.69370468479754</v>
      </c>
      <c r="I17" s="15">
        <f>'[2]Sheet1'!$C16</f>
        <v>25</v>
      </c>
      <c r="J17" s="18">
        <f t="shared" si="2"/>
        <v>5</v>
      </c>
      <c r="K17" s="16">
        <f>'[3]Sheet1'!$B9/10000</f>
        <v>1.2506</v>
      </c>
      <c r="L17" s="15">
        <f>'[3]Sheet1'!$C9</f>
        <v>43.23674264116366</v>
      </c>
      <c r="M17" s="18">
        <f t="shared" si="3"/>
        <v>5</v>
      </c>
      <c r="N17" s="16">
        <f>'[3]Sheet1'!$D9/10000</f>
        <v>1.0014</v>
      </c>
      <c r="O17" s="15">
        <f>'[3]Sheet1'!$E9</f>
        <v>18.663348738002128</v>
      </c>
      <c r="P17" s="21">
        <f t="shared" si="4"/>
        <v>7</v>
      </c>
      <c r="Q17" s="200">
        <v>7</v>
      </c>
      <c r="R17" s="200">
        <v>0</v>
      </c>
    </row>
    <row r="18" spans="1:18" s="1" customFormat="1" ht="37.5" customHeight="1">
      <c r="A18" s="17" t="s">
        <v>92</v>
      </c>
      <c r="B18" s="15">
        <f>'[7]Sheet1'!$G18</f>
        <v>17.8297872340425</v>
      </c>
      <c r="C18" s="18">
        <f t="shared" si="0"/>
        <v>3</v>
      </c>
      <c r="D18" s="15">
        <f>'[9]1-7月'!$D10</f>
        <v>18.8</v>
      </c>
      <c r="E18" s="18">
        <f t="shared" si="1"/>
        <v>9</v>
      </c>
      <c r="F18" s="15">
        <f>'[10]T101635_1'!$E$20</f>
        <v>5.4</v>
      </c>
      <c r="G18" s="18">
        <f t="shared" si="5"/>
        <v>10</v>
      </c>
      <c r="H18" s="16">
        <f>'[2]Sheet1'!$B17/10000</f>
        <v>12.074879797107526</v>
      </c>
      <c r="I18" s="15">
        <f>'[2]Sheet1'!$C17</f>
        <v>25.1</v>
      </c>
      <c r="J18" s="18">
        <f t="shared" si="2"/>
        <v>4</v>
      </c>
      <c r="K18" s="16">
        <f>'[3]Sheet1'!$B7/10000</f>
        <v>0.862</v>
      </c>
      <c r="L18" s="15">
        <f>'[3]Sheet1'!$C7</f>
        <v>34.18430884184309</v>
      </c>
      <c r="M18" s="18">
        <f t="shared" si="3"/>
        <v>8</v>
      </c>
      <c r="N18" s="16">
        <f>'[3]Sheet1'!$D7/10000</f>
        <v>0.6594</v>
      </c>
      <c r="O18" s="15">
        <f>'[3]Sheet1'!$E7</f>
        <v>71.36174636174638</v>
      </c>
      <c r="P18" s="21">
        <f t="shared" si="4"/>
        <v>2</v>
      </c>
      <c r="Q18" s="200">
        <v>2</v>
      </c>
      <c r="R18" s="200">
        <v>1</v>
      </c>
    </row>
    <row r="19" spans="1:18" s="1" customFormat="1" ht="37.5" customHeight="1">
      <c r="A19" s="17" t="s">
        <v>240</v>
      </c>
      <c r="B19" s="15">
        <f>'[7]Sheet1'!$G19</f>
        <v>34.3</v>
      </c>
      <c r="C19" s="18">
        <f t="shared" si="0"/>
        <v>1</v>
      </c>
      <c r="D19" s="15">
        <f>'[9]1-7月'!$D11</f>
        <v>29.3</v>
      </c>
      <c r="E19" s="18">
        <f t="shared" si="1"/>
        <v>2</v>
      </c>
      <c r="F19" s="15">
        <f>'[10]T101635_1'!$E$18</f>
        <v>40.1</v>
      </c>
      <c r="G19" s="18">
        <f t="shared" si="5"/>
        <v>4</v>
      </c>
      <c r="H19" s="16">
        <f>'[2]Sheet1'!$B18/10000</f>
        <v>20.582141274211438</v>
      </c>
      <c r="I19" s="15">
        <f>'[2]Sheet1'!$C18</f>
        <v>31.4</v>
      </c>
      <c r="J19" s="18">
        <f t="shared" si="2"/>
        <v>1</v>
      </c>
      <c r="K19" s="16">
        <f>'[3]Sheet1'!$B10/10000</f>
        <v>3.3886</v>
      </c>
      <c r="L19" s="15">
        <f>'[3]Sheet1'!$C10</f>
        <v>43.87126905277458</v>
      </c>
      <c r="M19" s="18">
        <f t="shared" si="3"/>
        <v>4</v>
      </c>
      <c r="N19" s="16">
        <f>'[3]Sheet1'!$D10/10000</f>
        <v>3.0368</v>
      </c>
      <c r="O19" s="15">
        <f>'[3]Sheet1'!$E10</f>
        <v>47.35309816099763</v>
      </c>
      <c r="P19" s="21">
        <f t="shared" si="4"/>
        <v>4</v>
      </c>
      <c r="Q19" s="200">
        <v>19</v>
      </c>
      <c r="R19" s="200">
        <v>6</v>
      </c>
    </row>
    <row r="20" spans="1:18" ht="32.25" customHeight="1">
      <c r="A20" s="279" t="s">
        <v>262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</row>
    <row r="21" spans="4:7" ht="15.75">
      <c r="D21" s="6"/>
      <c r="E21" s="6"/>
      <c r="F21" s="6"/>
      <c r="G21" s="6"/>
    </row>
    <row r="22" spans="4:7" ht="15.75">
      <c r="D22" s="6"/>
      <c r="E22" s="6"/>
      <c r="F22" s="6"/>
      <c r="G22" s="6"/>
    </row>
    <row r="23" spans="4:7" ht="15.75">
      <c r="D23" s="6"/>
      <c r="E23" s="6"/>
      <c r="F23" s="6"/>
      <c r="G23" s="6"/>
    </row>
    <row r="24" spans="4:7" ht="15.75">
      <c r="D24" s="6"/>
      <c r="E24" s="6"/>
      <c r="F24" s="6"/>
      <c r="G24" s="6"/>
    </row>
    <row r="25" spans="4:7" ht="15.75">
      <c r="D25" s="6"/>
      <c r="E25" s="6"/>
      <c r="F25" s="6"/>
      <c r="G25" s="6"/>
    </row>
    <row r="26" spans="4:7" ht="15.75">
      <c r="D26" s="6"/>
      <c r="E26" s="6"/>
      <c r="F26" s="6"/>
      <c r="G26" s="6"/>
    </row>
    <row r="27" spans="4:7" ht="15.75">
      <c r="D27" s="6"/>
      <c r="E27" s="6"/>
      <c r="F27" s="6"/>
      <c r="G27" s="6"/>
    </row>
    <row r="28" spans="4:7" ht="15.75">
      <c r="D28" s="6"/>
      <c r="E28" s="6"/>
      <c r="F28" s="6"/>
      <c r="G28" s="6"/>
    </row>
    <row r="29" spans="4:7" ht="15.75">
      <c r="D29" s="6"/>
      <c r="E29" s="6"/>
      <c r="F29" s="6"/>
      <c r="G29" s="6"/>
    </row>
    <row r="30" spans="4:7" ht="15.75">
      <c r="D30" s="6"/>
      <c r="E30" s="6"/>
      <c r="F30" s="6"/>
      <c r="G30" s="6"/>
    </row>
    <row r="31" spans="4:7" ht="15.75">
      <c r="D31" s="6"/>
      <c r="E31" s="6"/>
      <c r="F31" s="6"/>
      <c r="G31" s="6"/>
    </row>
    <row r="32" spans="4:7" ht="15.75">
      <c r="D32" s="6"/>
      <c r="E32" s="6"/>
      <c r="F32" s="6"/>
      <c r="G32" s="6"/>
    </row>
    <row r="33" spans="4:7" ht="15.75">
      <c r="D33" s="6"/>
      <c r="E33" s="6"/>
      <c r="F33" s="6"/>
      <c r="G33" s="6"/>
    </row>
    <row r="34" spans="4:7" ht="15.75">
      <c r="D34" s="6"/>
      <c r="E34" s="6"/>
      <c r="F34" s="6"/>
      <c r="G34" s="6"/>
    </row>
    <row r="35" spans="4:7" ht="15.75">
      <c r="D35" s="6"/>
      <c r="E35" s="6"/>
      <c r="F35" s="6"/>
      <c r="G35" s="6"/>
    </row>
    <row r="36" spans="4:7" ht="15.75">
      <c r="D36" s="6"/>
      <c r="E36" s="6"/>
      <c r="F36" s="6"/>
      <c r="G36" s="6"/>
    </row>
    <row r="37" spans="4:7" ht="15.75">
      <c r="D37" s="6"/>
      <c r="E37" s="6"/>
      <c r="F37" s="6"/>
      <c r="G37" s="6"/>
    </row>
    <row r="38" spans="4:7" ht="15.75">
      <c r="D38" s="6"/>
      <c r="E38" s="6"/>
      <c r="F38" s="6"/>
      <c r="G38" s="6"/>
    </row>
    <row r="39" spans="4:7" ht="15.75">
      <c r="D39" s="6"/>
      <c r="E39" s="6"/>
      <c r="F39" s="6"/>
      <c r="G39" s="6"/>
    </row>
    <row r="40" spans="4:7" ht="15.75">
      <c r="D40" s="6"/>
      <c r="E40" s="6"/>
      <c r="F40" s="6"/>
      <c r="G40" s="6"/>
    </row>
    <row r="41" spans="4:7" ht="15.75">
      <c r="D41" s="6"/>
      <c r="E41" s="6"/>
      <c r="F41" s="6"/>
      <c r="G41" s="6"/>
    </row>
    <row r="42" spans="4:7" ht="15.75">
      <c r="D42" s="6"/>
      <c r="E42" s="6"/>
      <c r="F42" s="6"/>
      <c r="G42" s="6"/>
    </row>
    <row r="43" spans="4:7" ht="15.75">
      <c r="D43" s="6"/>
      <c r="E43" s="6"/>
      <c r="F43" s="6"/>
      <c r="G43" s="6"/>
    </row>
    <row r="44" spans="4:7" ht="15.75">
      <c r="D44" s="6"/>
      <c r="E44" s="6"/>
      <c r="F44" s="6"/>
      <c r="G44" s="6"/>
    </row>
    <row r="45" spans="4:7" ht="15.75">
      <c r="D45" s="6"/>
      <c r="E45" s="6"/>
      <c r="F45" s="6"/>
      <c r="G45" s="6"/>
    </row>
  </sheetData>
  <sheetProtection/>
  <mergeCells count="11">
    <mergeCell ref="A20:R20"/>
    <mergeCell ref="K3:M4"/>
    <mergeCell ref="N3:P4"/>
    <mergeCell ref="A2:R2"/>
    <mergeCell ref="F3:G3"/>
    <mergeCell ref="F4:G4"/>
    <mergeCell ref="A3:A4"/>
    <mergeCell ref="B3:C4"/>
    <mergeCell ref="D3:E4"/>
    <mergeCell ref="H3:J4"/>
    <mergeCell ref="Q3:R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5" sqref="C5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1" customWidth="1"/>
  </cols>
  <sheetData>
    <row r="1" spans="1:4" ht="24.75">
      <c r="A1" s="281" t="s">
        <v>37</v>
      </c>
      <c r="B1" s="281"/>
      <c r="C1" s="174"/>
      <c r="D1" s="174"/>
    </row>
    <row r="2" spans="1:4" ht="15.75">
      <c r="A2" s="175"/>
      <c r="B2" s="175"/>
      <c r="D2"/>
    </row>
    <row r="3" spans="1:2" ht="24" customHeight="1">
      <c r="A3" s="155" t="s">
        <v>38</v>
      </c>
      <c r="B3" s="222" t="s">
        <v>39</v>
      </c>
    </row>
    <row r="4" spans="1:2" ht="24" customHeight="1">
      <c r="A4" s="176" t="s">
        <v>40</v>
      </c>
      <c r="B4" s="158">
        <f>'[7]Sheet1'!$G22</f>
        <v>6.5</v>
      </c>
    </row>
    <row r="5" spans="1:2" ht="24" customHeight="1">
      <c r="A5" s="124" t="s">
        <v>41</v>
      </c>
      <c r="B5" s="158">
        <f>'[7]Sheet1'!$G23</f>
        <v>-14.4774392804327</v>
      </c>
    </row>
    <row r="6" spans="1:2" ht="24" customHeight="1">
      <c r="A6" s="124" t="s">
        <v>42</v>
      </c>
      <c r="B6" s="158">
        <f>'[7]Sheet1'!$G24</f>
        <v>6.83147512916791</v>
      </c>
    </row>
    <row r="7" spans="1:2" ht="24" customHeight="1">
      <c r="A7" s="124" t="s">
        <v>43</v>
      </c>
      <c r="B7" s="158">
        <f>'[7]Sheet1'!$G25</f>
        <v>15.0000271733911</v>
      </c>
    </row>
    <row r="8" spans="1:2" ht="24" customHeight="1">
      <c r="A8" s="124" t="s">
        <v>44</v>
      </c>
      <c r="B8" s="158">
        <f>'[7]Sheet1'!$G26</f>
        <v>-17.5627060404012</v>
      </c>
    </row>
    <row r="9" spans="1:2" ht="24" customHeight="1">
      <c r="A9" s="124" t="s">
        <v>45</v>
      </c>
      <c r="B9" s="158">
        <f>'[7]Sheet1'!$G27</f>
        <v>1.20493399792212</v>
      </c>
    </row>
    <row r="10" spans="1:2" ht="24" customHeight="1">
      <c r="A10" s="124" t="s">
        <v>46</v>
      </c>
      <c r="B10" s="158">
        <f>'[7]Sheet1'!$G28</f>
        <v>8.99034260343829</v>
      </c>
    </row>
    <row r="11" spans="1:2" ht="24" customHeight="1">
      <c r="A11" s="124" t="s">
        <v>47</v>
      </c>
      <c r="B11" s="158">
        <f>'[7]Sheet1'!$G29</f>
        <v>-10.195978051371</v>
      </c>
    </row>
    <row r="12" spans="1:2" ht="24" customHeight="1">
      <c r="A12" s="124" t="s">
        <v>48</v>
      </c>
      <c r="B12" s="158">
        <f>'[7]Sheet1'!$G30</f>
        <v>12.6393661905951</v>
      </c>
    </row>
    <row r="13" spans="1:2" ht="24" customHeight="1">
      <c r="A13" s="124" t="s">
        <v>49</v>
      </c>
      <c r="B13" s="158">
        <f>'[7]Sheet1'!$G31</f>
        <v>-14.9858028967556</v>
      </c>
    </row>
    <row r="14" spans="1:2" ht="24" customHeight="1">
      <c r="A14" s="124" t="s">
        <v>50</v>
      </c>
      <c r="B14" s="158">
        <f>'[7]Sheet1'!$G32</f>
        <v>10.6407785995428</v>
      </c>
    </row>
    <row r="15" spans="1:2" ht="24" customHeight="1">
      <c r="A15" s="124" t="s">
        <v>51</v>
      </c>
      <c r="B15" s="158">
        <f>'[7]Sheet1'!$G33</f>
        <v>15.613799418203</v>
      </c>
    </row>
    <row r="16" spans="1:2" ht="24" customHeight="1">
      <c r="A16" s="129" t="s">
        <v>52</v>
      </c>
      <c r="B16" s="218">
        <f>'[7]Sheet1'!$G34</f>
        <v>11.5891709390775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64" customWidth="1"/>
    <col min="2" max="2" width="13.50390625" style="0" customWidth="1"/>
  </cols>
  <sheetData>
    <row r="1" spans="1:2" s="160" customFormat="1" ht="24.75">
      <c r="A1" s="282" t="s">
        <v>53</v>
      </c>
      <c r="B1" s="282"/>
    </row>
    <row r="2" spans="1:2" s="160" customFormat="1" ht="19.5">
      <c r="A2" s="165"/>
      <c r="B2" s="166"/>
    </row>
    <row r="3" spans="1:2" s="161" customFormat="1" ht="29.25" customHeight="1">
      <c r="A3" s="167" t="s">
        <v>54</v>
      </c>
      <c r="B3" s="168" t="s">
        <v>55</v>
      </c>
    </row>
    <row r="4" spans="1:2" s="162" customFormat="1" ht="29.25" customHeight="1">
      <c r="A4" s="167" t="s">
        <v>56</v>
      </c>
      <c r="B4" s="169">
        <f>'[7]Sheet1'!$G38</f>
        <v>6.46947167395371</v>
      </c>
    </row>
    <row r="5" spans="1:2" s="150" customFormat="1" ht="29.25" customHeight="1">
      <c r="A5" s="170" t="s">
        <v>57</v>
      </c>
      <c r="B5" s="169">
        <f>'[7]Sheet1'!$G39</f>
        <v>-8.89855014956613</v>
      </c>
    </row>
    <row r="6" spans="1:2" s="150" customFormat="1" ht="29.25" customHeight="1">
      <c r="A6" s="170" t="s">
        <v>58</v>
      </c>
      <c r="B6" s="169">
        <f>'[7]Sheet1'!$G40</f>
        <v>13.5763061270504</v>
      </c>
    </row>
    <row r="7" spans="1:2" s="150" customFormat="1" ht="29.25" customHeight="1">
      <c r="A7" s="170" t="s">
        <v>59</v>
      </c>
      <c r="B7" s="169">
        <f>'[7]Sheet1'!$G41</f>
        <v>3.2052653134508</v>
      </c>
    </row>
    <row r="8" spans="1:2" s="150" customFormat="1" ht="29.25" customHeight="1">
      <c r="A8" s="170" t="s">
        <v>60</v>
      </c>
      <c r="B8" s="169">
        <f>'[7]Sheet1'!$G42</f>
        <v>18.5428372780734</v>
      </c>
    </row>
    <row r="9" spans="1:2" s="150" customFormat="1" ht="29.25" customHeight="1">
      <c r="A9" s="170" t="s">
        <v>61</v>
      </c>
      <c r="B9" s="169">
        <f>'[7]Sheet1'!$G43</f>
        <v>23.1796287794954</v>
      </c>
    </row>
    <row r="10" spans="1:2" s="163" customFormat="1" ht="29.25" customHeight="1">
      <c r="A10" s="171" t="s">
        <v>62</v>
      </c>
      <c r="B10" s="169">
        <f>'[7]Sheet1'!$G44</f>
        <v>5.89245595437136</v>
      </c>
    </row>
    <row r="11" spans="1:2" s="163" customFormat="1" ht="29.25" customHeight="1">
      <c r="A11" s="171" t="s">
        <v>63</v>
      </c>
      <c r="B11" s="169">
        <f>'[7]Sheet1'!$G45</f>
        <v>7.58100846749958</v>
      </c>
    </row>
    <row r="12" spans="1:2" s="163" customFormat="1" ht="29.25" customHeight="1">
      <c r="A12" s="171" t="s">
        <v>64</v>
      </c>
      <c r="B12" s="169">
        <f>'[7]Sheet1'!$G46</f>
        <v>10.6</v>
      </c>
    </row>
    <row r="13" spans="1:2" s="163" customFormat="1" ht="29.25" customHeight="1">
      <c r="A13" s="171" t="s">
        <v>65</v>
      </c>
      <c r="B13" s="169">
        <f>'[7]Sheet1'!$G47</f>
        <v>-3.8</v>
      </c>
    </row>
    <row r="14" spans="1:2" s="163" customFormat="1" ht="29.25" customHeight="1">
      <c r="A14" s="172" t="s">
        <v>66</v>
      </c>
      <c r="B14" s="173">
        <f>'[7]Sheet1'!$G48</f>
        <v>19.6081776064463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52" customWidth="1"/>
    <col min="2" max="2" width="15.50390625" style="0" customWidth="1"/>
  </cols>
  <sheetData>
    <row r="1" spans="1:2" ht="24.75">
      <c r="A1" s="283" t="s">
        <v>67</v>
      </c>
      <c r="B1" s="283"/>
    </row>
    <row r="2" spans="1:2" ht="19.5">
      <c r="A2" s="153"/>
      <c r="B2" s="154"/>
    </row>
    <row r="3" spans="1:2" s="150" customFormat="1" ht="30.75" customHeight="1">
      <c r="A3" s="155" t="s">
        <v>38</v>
      </c>
      <c r="B3" s="223" t="s">
        <v>39</v>
      </c>
    </row>
    <row r="4" spans="1:3" ht="33.75" customHeight="1">
      <c r="A4" s="156" t="s">
        <v>68</v>
      </c>
      <c r="B4" s="158">
        <f>'[7]Sheet1'!$G52</f>
        <v>6.4</v>
      </c>
      <c r="C4" s="24"/>
    </row>
    <row r="5" spans="1:3" ht="33.75" customHeight="1">
      <c r="A5" s="157" t="s">
        <v>69</v>
      </c>
      <c r="B5" s="158">
        <f>'[7]Sheet1'!$G53</f>
        <v>18.5194264569843</v>
      </c>
      <c r="C5" s="24"/>
    </row>
    <row r="6" spans="1:3" ht="33.75" customHeight="1">
      <c r="A6" s="157" t="s">
        <v>70</v>
      </c>
      <c r="B6" s="158">
        <f>'[7]Sheet1'!$G54</f>
        <v>-11.8246993524514</v>
      </c>
      <c r="C6" s="24"/>
    </row>
    <row r="7" spans="1:3" ht="33.75" customHeight="1">
      <c r="A7" s="157" t="s">
        <v>71</v>
      </c>
      <c r="B7" s="158">
        <f>'[7]Sheet1'!$G55</f>
        <v>13.9</v>
      </c>
      <c r="C7" s="24"/>
    </row>
    <row r="8" spans="1:3" ht="33.75" customHeight="1">
      <c r="A8" s="157" t="s">
        <v>72</v>
      </c>
      <c r="B8" s="158">
        <f>'[7]Sheet1'!$G56</f>
        <v>9</v>
      </c>
      <c r="C8" s="24"/>
    </row>
    <row r="9" spans="1:3" ht="33.75" customHeight="1">
      <c r="A9" s="157" t="s">
        <v>73</v>
      </c>
      <c r="B9" s="158">
        <f>'[7]Sheet1'!$G57</f>
        <v>9.3</v>
      </c>
      <c r="C9" s="24"/>
    </row>
    <row r="10" spans="1:3" ht="33.75" customHeight="1">
      <c r="A10" s="157" t="s">
        <v>74</v>
      </c>
      <c r="B10" s="158">
        <f>'[7]Sheet1'!$G58</f>
        <v>5.8</v>
      </c>
      <c r="C10" s="24"/>
    </row>
    <row r="11" spans="1:3" ht="33.75" customHeight="1">
      <c r="A11" s="157" t="s">
        <v>75</v>
      </c>
      <c r="B11" s="158">
        <f>'[7]Sheet1'!$G59</f>
        <v>10.9</v>
      </c>
      <c r="C11" s="24"/>
    </row>
    <row r="12" spans="1:3" ht="33.75" customHeight="1">
      <c r="A12" s="157" t="s">
        <v>76</v>
      </c>
      <c r="B12" s="158">
        <f>'[7]Sheet1'!$G60</f>
        <v>7.8</v>
      </c>
      <c r="C12" s="24"/>
    </row>
    <row r="13" spans="1:3" ht="33.75" customHeight="1">
      <c r="A13" s="157" t="s">
        <v>77</v>
      </c>
      <c r="B13" s="158">
        <f>'[7]Sheet1'!$G61</f>
        <v>-18.0314523589269</v>
      </c>
      <c r="C13" s="24"/>
    </row>
    <row r="14" spans="1:2" ht="33.75" customHeight="1">
      <c r="A14" s="159" t="s">
        <v>78</v>
      </c>
      <c r="B14" s="218">
        <f>'[7]Sheet1'!$G62</f>
        <v>40.2</v>
      </c>
    </row>
    <row r="15" spans="1:2" s="151" customFormat="1" ht="10.5">
      <c r="A15" s="255"/>
      <c r="B15" s="256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41" customWidth="1"/>
    <col min="2" max="2" width="12.875" style="226" customWidth="1"/>
    <col min="3" max="3" width="11.25390625" style="226" customWidth="1"/>
    <col min="4" max="4" width="15.125" style="226" customWidth="1"/>
    <col min="5" max="5" width="9.75390625" style="226" customWidth="1"/>
    <col min="6" max="6" width="9.75390625" style="141" bestFit="1" customWidth="1"/>
    <col min="7" max="16384" width="7.875" style="141" customWidth="1"/>
  </cols>
  <sheetData>
    <row r="1" spans="1:6" ht="25.5" customHeight="1">
      <c r="A1" s="284" t="s">
        <v>79</v>
      </c>
      <c r="B1" s="284"/>
      <c r="C1" s="284"/>
      <c r="D1" s="284"/>
      <c r="E1" s="284"/>
      <c r="F1" s="284"/>
    </row>
    <row r="2" spans="1:6" ht="15.75">
      <c r="A2" s="142"/>
      <c r="D2" s="257"/>
      <c r="E2" s="257"/>
      <c r="F2" s="142"/>
    </row>
    <row r="3" spans="1:6" s="139" customFormat="1" ht="28.5" customHeight="1">
      <c r="A3" s="263"/>
      <c r="B3" s="258" t="s">
        <v>30</v>
      </c>
      <c r="C3" s="259"/>
      <c r="D3" s="258" t="s">
        <v>80</v>
      </c>
      <c r="E3" s="259"/>
      <c r="F3" s="143"/>
    </row>
    <row r="4" spans="1:6" s="140" customFormat="1" ht="30" customHeight="1">
      <c r="A4" s="263"/>
      <c r="B4" s="144" t="s">
        <v>81</v>
      </c>
      <c r="C4" s="144" t="s">
        <v>4</v>
      </c>
      <c r="D4" s="144" t="s">
        <v>81</v>
      </c>
      <c r="E4" s="144" t="s">
        <v>4</v>
      </c>
      <c r="F4" s="143"/>
    </row>
    <row r="5" spans="1:7" s="140" customFormat="1" ht="27.75" customHeight="1">
      <c r="A5" s="145" t="s">
        <v>82</v>
      </c>
      <c r="B5" s="227">
        <f>'[1]Sheet1'!$C7</f>
        <v>989216.6308</v>
      </c>
      <c r="C5" s="228">
        <f>'[1]Sheet1'!$E7</f>
        <v>13.08</v>
      </c>
      <c r="D5" s="229">
        <f>'[1]Sheet1'!$F7</f>
        <v>540298.1594</v>
      </c>
      <c r="E5" s="230">
        <f>'[1]Sheet1'!$H7</f>
        <v>13.33</v>
      </c>
      <c r="F5" s="146"/>
      <c r="G5" s="147"/>
    </row>
    <row r="6" spans="1:8" s="139" customFormat="1" ht="27.75" customHeight="1">
      <c r="A6" s="148" t="s">
        <v>83</v>
      </c>
      <c r="B6" s="227">
        <f>'[1]Sheet1'!$C8</f>
        <v>57250.5638</v>
      </c>
      <c r="C6" s="228">
        <f>'[1]Sheet1'!$E8</f>
        <v>21.5708744008709</v>
      </c>
      <c r="D6" s="229">
        <f>'[1]Sheet1'!$F8</f>
        <v>57250.5638</v>
      </c>
      <c r="E6" s="230">
        <f>'[1]Sheet1'!$H8</f>
        <v>21.5708744008709</v>
      </c>
      <c r="F6" s="146"/>
      <c r="G6" s="147"/>
      <c r="H6" s="140"/>
    </row>
    <row r="7" spans="1:8" s="139" customFormat="1" ht="27.75" customHeight="1">
      <c r="A7" s="225" t="s">
        <v>261</v>
      </c>
      <c r="B7" s="227">
        <f>'[1]Sheet1'!$C9</f>
        <v>388007.3464</v>
      </c>
      <c r="C7" s="228">
        <f>'[1]Sheet1'!$E9</f>
        <v>3.79415367781838</v>
      </c>
      <c r="D7" s="229">
        <f>'[1]Sheet1'!$F9</f>
        <v>241071.0677</v>
      </c>
      <c r="E7" s="230">
        <f>'[1]Sheet1'!$H9</f>
        <v>-3.71184000379971</v>
      </c>
      <c r="F7" s="146"/>
      <c r="G7" s="147"/>
      <c r="H7" s="140"/>
    </row>
    <row r="8" spans="1:8" s="139" customFormat="1" ht="27.75" customHeight="1">
      <c r="A8" s="148" t="s">
        <v>84</v>
      </c>
      <c r="B8" s="227">
        <f>'[1]Sheet1'!$C10</f>
        <v>36020.3365</v>
      </c>
      <c r="C8" s="228">
        <f>'[1]Sheet1'!$E10</f>
        <v>7.02494955270733</v>
      </c>
      <c r="D8" s="229">
        <f>'[1]Sheet1'!$F10</f>
        <v>24435.8367</v>
      </c>
      <c r="E8" s="230">
        <f>'[1]Sheet1'!$H10</f>
        <v>20.2846059317365</v>
      </c>
      <c r="F8" s="146"/>
      <c r="G8" s="147"/>
      <c r="H8" s="140"/>
    </row>
    <row r="9" spans="1:8" s="139" customFormat="1" ht="27.75" customHeight="1">
      <c r="A9" s="148" t="s">
        <v>85</v>
      </c>
      <c r="B9" s="227">
        <f>'[1]Sheet1'!$C11</f>
        <v>21291.918</v>
      </c>
      <c r="C9" s="228">
        <f>'[1]Sheet1'!$E11</f>
        <v>10.3803960426744</v>
      </c>
      <c r="D9" s="229">
        <f>'[1]Sheet1'!$F11</f>
        <v>6525.7191</v>
      </c>
      <c r="E9" s="230">
        <f>'[1]Sheet1'!$H11</f>
        <v>26.80096994676</v>
      </c>
      <c r="F9" s="146"/>
      <c r="G9" s="147"/>
      <c r="H9" s="140"/>
    </row>
    <row r="10" spans="1:8" s="139" customFormat="1" ht="27.75" customHeight="1">
      <c r="A10" s="148" t="s">
        <v>86</v>
      </c>
      <c r="B10" s="227">
        <f>'[1]Sheet1'!$C12</f>
        <v>70784.0704</v>
      </c>
      <c r="C10" s="228">
        <f>'[1]Sheet1'!$E12</f>
        <v>16.1184392466286</v>
      </c>
      <c r="D10" s="229">
        <f>'[1]Sheet1'!$F12</f>
        <v>35535.5322</v>
      </c>
      <c r="E10" s="230">
        <f>'[1]Sheet1'!$H12</f>
        <v>24.8146356556239</v>
      </c>
      <c r="F10" s="146"/>
      <c r="G10" s="147"/>
      <c r="H10" s="140"/>
    </row>
    <row r="11" spans="1:8" s="139" customFormat="1" ht="27.75" customHeight="1">
      <c r="A11" s="148" t="s">
        <v>87</v>
      </c>
      <c r="B11" s="227">
        <f>'[1]Sheet1'!$C13</f>
        <v>53290.616</v>
      </c>
      <c r="C11" s="228">
        <f>'[1]Sheet1'!$E13</f>
        <v>13.8890115364452</v>
      </c>
      <c r="D11" s="229">
        <f>'[1]Sheet1'!$F13</f>
        <v>16872.7527</v>
      </c>
      <c r="E11" s="230">
        <f>'[1]Sheet1'!$H13</f>
        <v>32.2369859456741</v>
      </c>
      <c r="F11" s="146"/>
      <c r="G11" s="147"/>
      <c r="H11" s="140"/>
    </row>
    <row r="12" spans="1:8" s="139" customFormat="1" ht="27.75" customHeight="1">
      <c r="A12" s="148" t="s">
        <v>88</v>
      </c>
      <c r="B12" s="227">
        <f>'[1]Sheet1'!$C14</f>
        <v>70124.52</v>
      </c>
      <c r="C12" s="228">
        <f>'[1]Sheet1'!$E14</f>
        <v>15.9027493231022</v>
      </c>
      <c r="D12" s="229">
        <f>'[1]Sheet1'!$F14</f>
        <v>20775.6522</v>
      </c>
      <c r="E12" s="230">
        <f>'[1]Sheet1'!$H14</f>
        <v>36.8408278795276</v>
      </c>
      <c r="F12" s="146"/>
      <c r="G12" s="147"/>
      <c r="H12" s="140"/>
    </row>
    <row r="13" spans="1:8" s="139" customFormat="1" ht="27.75" customHeight="1">
      <c r="A13" s="148" t="s">
        <v>89</v>
      </c>
      <c r="B13" s="227">
        <f>'[1]Sheet1'!$C15</f>
        <v>111937.8373</v>
      </c>
      <c r="C13" s="228">
        <f>'[1]Sheet1'!$E15</f>
        <v>15.3389505435438</v>
      </c>
      <c r="D13" s="229">
        <f>'[1]Sheet1'!$F15</f>
        <v>46488.1259</v>
      </c>
      <c r="E13" s="230">
        <f>'[1]Sheet1'!$H15</f>
        <v>26.2702299025141</v>
      </c>
      <c r="F13" s="146"/>
      <c r="G13" s="147"/>
      <c r="H13" s="140"/>
    </row>
    <row r="14" spans="1:8" s="139" customFormat="1" ht="27.75" customHeight="1">
      <c r="A14" s="148" t="s">
        <v>90</v>
      </c>
      <c r="B14" s="227">
        <f>'[1]Sheet1'!$C16</f>
        <v>82296.6236</v>
      </c>
      <c r="C14" s="228">
        <f>'[1]Sheet1'!$E16</f>
        <v>21.1319107828612</v>
      </c>
      <c r="D14" s="229">
        <f>'[1]Sheet1'!$F16</f>
        <v>35578.2683</v>
      </c>
      <c r="E14" s="230">
        <f>'[1]Sheet1'!$H16</f>
        <v>41.9043280003067</v>
      </c>
      <c r="F14" s="146"/>
      <c r="G14" s="147"/>
      <c r="H14" s="140"/>
    </row>
    <row r="15" spans="1:8" s="139" customFormat="1" ht="27.75" customHeight="1">
      <c r="A15" s="148" t="s">
        <v>91</v>
      </c>
      <c r="B15" s="227">
        <f>'[1]Sheet1'!$C17</f>
        <v>63955.072</v>
      </c>
      <c r="C15" s="228">
        <f>'[1]Sheet1'!$E17</f>
        <v>9.87490372749612</v>
      </c>
      <c r="D15" s="229">
        <f>'[1]Sheet1'!$F17</f>
        <v>36476.9889</v>
      </c>
      <c r="E15" s="230">
        <f>'[1]Sheet1'!$H17</f>
        <v>12.335717739764</v>
      </c>
      <c r="F15" s="146"/>
      <c r="G15" s="147"/>
      <c r="H15" s="140"/>
    </row>
    <row r="16" spans="1:8" s="139" customFormat="1" ht="27.75" customHeight="1">
      <c r="A16" s="148" t="s">
        <v>92</v>
      </c>
      <c r="B16" s="227">
        <f>'[1]Sheet1'!$C18</f>
        <v>11014.0388</v>
      </c>
      <c r="C16" s="228">
        <f>'[1]Sheet1'!$E18</f>
        <v>15.8128334089258</v>
      </c>
      <c r="D16" s="229">
        <f>'[1]Sheet1'!$F18</f>
        <v>4157.6356</v>
      </c>
      <c r="E16" s="230">
        <f>'[1]Sheet1'!$H18</f>
        <v>35.5622131848187</v>
      </c>
      <c r="F16" s="146"/>
      <c r="G16" s="147"/>
      <c r="H16" s="140"/>
    </row>
    <row r="17" spans="1:8" s="139" customFormat="1" ht="27.75" customHeight="1">
      <c r="A17" s="149" t="s">
        <v>242</v>
      </c>
      <c r="B17" s="231">
        <f>'[1]Sheet1'!$C19</f>
        <v>23243.688</v>
      </c>
      <c r="C17" s="232" t="s">
        <v>241</v>
      </c>
      <c r="D17" s="233">
        <f>'[1]Sheet1'!$F19</f>
        <v>15130.0163</v>
      </c>
      <c r="E17" s="234" t="s">
        <v>241</v>
      </c>
      <c r="F17" s="146"/>
      <c r="G17" s="147"/>
      <c r="H17" s="140"/>
    </row>
    <row r="18" spans="1:6" ht="15.75">
      <c r="A18" s="260" t="s">
        <v>259</v>
      </c>
      <c r="B18" s="261"/>
      <c r="C18" s="261"/>
      <c r="D18" s="262"/>
      <c r="E18" s="262"/>
      <c r="F18" s="262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4" bestFit="1" customWidth="1"/>
  </cols>
  <sheetData>
    <row r="1" spans="1:4" ht="24.75">
      <c r="A1" s="285" t="s">
        <v>13</v>
      </c>
      <c r="B1" s="285"/>
      <c r="C1" s="131"/>
      <c r="D1" s="131"/>
    </row>
    <row r="3" spans="1:2" ht="17.25">
      <c r="A3" s="54"/>
      <c r="B3" s="132"/>
    </row>
    <row r="4" spans="1:4" ht="24.75" customHeight="1">
      <c r="A4" s="133" t="s">
        <v>38</v>
      </c>
      <c r="B4" s="119" t="s">
        <v>4</v>
      </c>
      <c r="D4"/>
    </row>
    <row r="5" spans="1:2" s="23" customFormat="1" ht="23.25" customHeight="1">
      <c r="A5" s="134" t="s">
        <v>93</v>
      </c>
      <c r="B5" s="135">
        <f>'[5]T034925_1'!$E6</f>
        <v>19.7</v>
      </c>
    </row>
    <row r="6" spans="1:2" s="23" customFormat="1" ht="23.25" customHeight="1">
      <c r="A6" s="136" t="s">
        <v>94</v>
      </c>
      <c r="B6" s="135" t="str">
        <f>'[5]T034925_1'!$E7</f>
        <v>  </v>
      </c>
    </row>
    <row r="7" spans="1:2" s="23" customFormat="1" ht="23.25" customHeight="1">
      <c r="A7" s="136" t="s">
        <v>95</v>
      </c>
      <c r="B7" s="135">
        <f>'[5]T034925_1'!$E8</f>
        <v>-7.5</v>
      </c>
    </row>
    <row r="8" spans="1:2" s="23" customFormat="1" ht="23.25" customHeight="1">
      <c r="A8" s="136" t="s">
        <v>96</v>
      </c>
      <c r="B8" s="135">
        <f>'[5]T034925_1'!$E9</f>
        <v>33.1</v>
      </c>
    </row>
    <row r="9" spans="1:2" s="23" customFormat="1" ht="23.25" customHeight="1">
      <c r="A9" s="136" t="s">
        <v>97</v>
      </c>
      <c r="B9" s="135">
        <f>'[5]T034925_1'!$E10</f>
        <v>21.3</v>
      </c>
    </row>
    <row r="10" spans="1:2" s="23" customFormat="1" ht="23.25" customHeight="1">
      <c r="A10" s="136" t="s">
        <v>98</v>
      </c>
      <c r="B10" s="135" t="str">
        <f>'[5]T034925_1'!$E11</f>
        <v>  </v>
      </c>
    </row>
    <row r="11" spans="1:2" s="23" customFormat="1" ht="23.25" customHeight="1">
      <c r="A11" s="136" t="s">
        <v>99</v>
      </c>
      <c r="B11" s="135">
        <f>'[5]T034925_1'!$E12</f>
        <v>19.6</v>
      </c>
    </row>
    <row r="12" spans="1:2" s="23" customFormat="1" ht="23.25" customHeight="1">
      <c r="A12" s="136" t="s">
        <v>100</v>
      </c>
      <c r="B12" s="135">
        <f>'[5]T034925_1'!$E13</f>
        <v>19.7</v>
      </c>
    </row>
    <row r="13" spans="1:2" s="23" customFormat="1" ht="23.25" customHeight="1">
      <c r="A13" s="136" t="s">
        <v>101</v>
      </c>
      <c r="B13" s="135" t="str">
        <f>'[5]T034925_1'!$E14</f>
        <v>  </v>
      </c>
    </row>
    <row r="14" spans="1:2" s="23" customFormat="1" ht="23.25" customHeight="1">
      <c r="A14" s="136" t="s">
        <v>102</v>
      </c>
      <c r="B14" s="135">
        <f>'[5]T034925_1'!$E15</f>
        <v>38.9</v>
      </c>
    </row>
    <row r="15" spans="1:2" s="23" customFormat="1" ht="23.25" customHeight="1">
      <c r="A15" s="136" t="s">
        <v>103</v>
      </c>
      <c r="B15" s="135">
        <f>'[5]T034925_1'!$E16</f>
        <v>25.4</v>
      </c>
    </row>
    <row r="16" spans="1:2" s="23" customFormat="1" ht="23.25" customHeight="1">
      <c r="A16" s="136" t="s">
        <v>104</v>
      </c>
      <c r="B16" s="135">
        <f>'[5]T034925_1'!$E17</f>
        <v>14.5</v>
      </c>
    </row>
    <row r="17" spans="1:2" s="23" customFormat="1" ht="23.25" customHeight="1">
      <c r="A17" s="136" t="s">
        <v>105</v>
      </c>
      <c r="B17" s="135" t="str">
        <f>'[5]T034925_1'!$E18</f>
        <v>  </v>
      </c>
    </row>
    <row r="18" spans="1:4" s="23" customFormat="1" ht="22.5" customHeight="1">
      <c r="A18" s="136" t="s">
        <v>106</v>
      </c>
      <c r="B18" s="135">
        <f>'[5]T034925_1'!$E19</f>
        <v>7.4</v>
      </c>
      <c r="C18"/>
      <c r="D18" s="24"/>
    </row>
    <row r="19" spans="1:5" ht="22.5" customHeight="1">
      <c r="A19" s="136" t="s">
        <v>107</v>
      </c>
      <c r="B19" s="135">
        <f>'[5]T034925_1'!$E20</f>
        <v>27.3</v>
      </c>
      <c r="E19" s="23"/>
    </row>
    <row r="20" spans="1:5" ht="22.5" customHeight="1">
      <c r="A20" s="136" t="s">
        <v>108</v>
      </c>
      <c r="B20" s="135">
        <f>'[5]T034925_1'!$E21</f>
        <v>-10.9</v>
      </c>
      <c r="E20" s="23"/>
    </row>
    <row r="21" spans="1:5" ht="22.5" customHeight="1">
      <c r="A21" s="136" t="s">
        <v>109</v>
      </c>
      <c r="B21" s="135">
        <f>'[5]T034925_1'!$E22</f>
        <v>31</v>
      </c>
      <c r="E21" s="23"/>
    </row>
    <row r="22" spans="1:5" ht="22.5" customHeight="1">
      <c r="A22" s="136" t="s">
        <v>110</v>
      </c>
      <c r="B22" s="135">
        <f>'[5]T034925_1'!$E23</f>
        <v>6.1</v>
      </c>
      <c r="E22" s="23"/>
    </row>
    <row r="23" spans="1:5" s="42" customFormat="1" ht="22.5" customHeight="1">
      <c r="A23" s="136" t="s">
        <v>111</v>
      </c>
      <c r="B23" s="135">
        <f>'[5]T034925_1'!$E26</f>
        <v>-12.1</v>
      </c>
      <c r="C23"/>
      <c r="D23" s="24"/>
      <c r="E23" s="23"/>
    </row>
    <row r="24" spans="1:5" s="42" customFormat="1" ht="22.5" customHeight="1">
      <c r="A24" s="136" t="s">
        <v>112</v>
      </c>
      <c r="B24" s="135">
        <f>'[5]T034925_1'!$E27</f>
        <v>7.9</v>
      </c>
      <c r="C24"/>
      <c r="D24" s="24"/>
      <c r="E24" s="23"/>
    </row>
    <row r="25" spans="1:5" s="42" customFormat="1" ht="22.5" customHeight="1">
      <c r="A25" s="136" t="s">
        <v>113</v>
      </c>
      <c r="B25" s="135">
        <f>'[5]T034925_1'!$E28</f>
        <v>6.9</v>
      </c>
      <c r="C25"/>
      <c r="D25" s="24"/>
      <c r="E25" s="23"/>
    </row>
    <row r="26" spans="1:5" ht="22.5" customHeight="1">
      <c r="A26" s="136" t="s">
        <v>114</v>
      </c>
      <c r="B26" s="135">
        <f>'[5]T034925_1'!$E29</f>
        <v>15.2</v>
      </c>
      <c r="E26" s="23"/>
    </row>
    <row r="27" spans="1:5" ht="17.25">
      <c r="A27" s="136" t="s">
        <v>115</v>
      </c>
      <c r="B27" s="135" t="str">
        <f>'[5]T034925_1'!$E30</f>
        <v>  </v>
      </c>
      <c r="E27" s="23"/>
    </row>
    <row r="28" spans="1:5" ht="17.25">
      <c r="A28" s="136" t="s">
        <v>116</v>
      </c>
      <c r="B28" s="135">
        <f>'[5]T034925_1'!$E31</f>
        <v>7.9</v>
      </c>
      <c r="E28" s="23"/>
    </row>
    <row r="29" spans="1:5" ht="17.25">
      <c r="A29" s="136" t="s">
        <v>117</v>
      </c>
      <c r="B29" s="135">
        <f>'[5]T034925_1'!$E32</f>
        <v>153.3</v>
      </c>
      <c r="E29" s="23"/>
    </row>
    <row r="30" spans="1:5" ht="17.25">
      <c r="A30" s="136" t="s">
        <v>118</v>
      </c>
      <c r="B30" s="135">
        <f>'[5]T034925_1'!$E33</f>
        <v>61.8</v>
      </c>
      <c r="E30" s="23"/>
    </row>
    <row r="31" spans="1:5" ht="17.25">
      <c r="A31" s="137" t="s">
        <v>119</v>
      </c>
      <c r="B31" s="135">
        <f>'[5]T034925_1'!$E34</f>
        <v>24</v>
      </c>
      <c r="E31" s="23"/>
    </row>
    <row r="32" ht="17.25">
      <c r="A32" s="136" t="s">
        <v>120</v>
      </c>
    </row>
    <row r="33" spans="1:2" ht="17.25">
      <c r="A33" s="49" t="s">
        <v>121</v>
      </c>
      <c r="B33" s="135">
        <v>-46.54190398698128</v>
      </c>
    </row>
    <row r="34" spans="1:2" ht="17.25">
      <c r="A34" s="49" t="s">
        <v>122</v>
      </c>
      <c r="B34" s="135">
        <v>-49.59316438566061</v>
      </c>
    </row>
    <row r="35" spans="1:2" ht="17.25">
      <c r="A35" s="49" t="s">
        <v>123</v>
      </c>
      <c r="B35" s="135">
        <v>26.180836707152494</v>
      </c>
    </row>
    <row r="36" spans="1:2" ht="17.25">
      <c r="A36" s="49" t="s">
        <v>124</v>
      </c>
      <c r="B36" s="135">
        <v>44.76913774122116</v>
      </c>
    </row>
    <row r="37" spans="1:2" ht="17.25">
      <c r="A37" s="49" t="s">
        <v>125</v>
      </c>
      <c r="B37" s="135">
        <v>55.660377358490564</v>
      </c>
    </row>
    <row r="38" spans="1:2" ht="17.25">
      <c r="A38" s="49" t="s">
        <v>126</v>
      </c>
      <c r="B38" s="201">
        <v>58.589200079875326</v>
      </c>
    </row>
    <row r="39" spans="1:2" ht="17.25">
      <c r="A39" s="138"/>
      <c r="B39" s="135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14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87" t="s">
        <v>127</v>
      </c>
      <c r="B1" s="287"/>
      <c r="C1" s="287"/>
      <c r="D1" s="287"/>
      <c r="E1" s="115"/>
      <c r="F1" s="115"/>
    </row>
    <row r="2" spans="1:6" ht="17.25">
      <c r="A2" s="54"/>
      <c r="B2" s="25"/>
      <c r="C2" s="54"/>
      <c r="D2" s="116"/>
      <c r="E2" s="117"/>
      <c r="F2" s="117"/>
    </row>
    <row r="3" spans="1:4" ht="36.75" customHeight="1">
      <c r="A3" s="56" t="s">
        <v>128</v>
      </c>
      <c r="B3" s="56" t="s">
        <v>129</v>
      </c>
      <c r="C3" s="118" t="s">
        <v>130</v>
      </c>
      <c r="D3" s="119" t="s">
        <v>4</v>
      </c>
    </row>
    <row r="4" spans="1:6" s="50" customFormat="1" ht="28.5" customHeight="1">
      <c r="A4" s="120" t="s">
        <v>131</v>
      </c>
      <c r="B4" s="121" t="s">
        <v>6</v>
      </c>
      <c r="C4" s="122">
        <f>'[8]1、X40039_2021年7月'!$C5/10000</f>
        <v>124.7777</v>
      </c>
      <c r="D4" s="123">
        <f>'[8]1、X40039_2021年7月'!$E5</f>
        <v>15.2</v>
      </c>
      <c r="F4" s="286"/>
    </row>
    <row r="5" spans="1:7" ht="28.5" customHeight="1">
      <c r="A5" s="124" t="s">
        <v>132</v>
      </c>
      <c r="B5" s="125" t="s">
        <v>6</v>
      </c>
      <c r="C5" s="221">
        <f>'[8]1、X40039_2021年7月'!$C6/10000</f>
        <v>100.4065</v>
      </c>
      <c r="D5" s="123">
        <f>'[8]1、X40039_2021年7月'!$E6</f>
        <v>10.81</v>
      </c>
      <c r="F5" s="50"/>
      <c r="G5" s="50"/>
    </row>
    <row r="6" spans="1:7" ht="28.5" customHeight="1">
      <c r="A6" s="124" t="s">
        <v>133</v>
      </c>
      <c r="B6" s="126" t="s">
        <v>6</v>
      </c>
      <c r="C6" s="221">
        <f>'[8]1、X40039_2021年7月'!$C7/10000</f>
        <v>15.8124</v>
      </c>
      <c r="D6" s="123">
        <f>'[8]1、X40039_2021年7月'!$E7</f>
        <v>67.83</v>
      </c>
      <c r="F6" s="50"/>
      <c r="G6" s="50"/>
    </row>
    <row r="7" spans="1:4" s="50" customFormat="1" ht="28.5" customHeight="1">
      <c r="A7" s="127" t="s">
        <v>16</v>
      </c>
      <c r="B7" s="128" t="s">
        <v>17</v>
      </c>
      <c r="C7" s="221">
        <f>'[8]1、X40039_2021年7月'!$C8/10000</f>
        <v>309.0201</v>
      </c>
      <c r="D7" s="123">
        <f>'[8]1、X40039_2021年7月'!$E8</f>
        <v>17.51</v>
      </c>
    </row>
    <row r="8" spans="1:7" ht="28.5" customHeight="1">
      <c r="A8" s="124" t="s">
        <v>132</v>
      </c>
      <c r="B8" s="126" t="s">
        <v>17</v>
      </c>
      <c r="C8" s="221">
        <f>'[8]1、X40039_2021年7月'!$C9/10000</f>
        <v>276.136</v>
      </c>
      <c r="D8" s="123">
        <f>'[8]1、X40039_2021年7月'!$E9</f>
        <v>13.25</v>
      </c>
      <c r="F8" s="50"/>
      <c r="G8" s="50"/>
    </row>
    <row r="9" spans="1:7" ht="28.5" customHeight="1">
      <c r="A9" s="127" t="s">
        <v>18</v>
      </c>
      <c r="B9" s="128" t="s">
        <v>6</v>
      </c>
      <c r="C9" s="221">
        <f>'[8]1、X40039_2021年7月'!$C10/10000</f>
        <v>186.7278</v>
      </c>
      <c r="D9" s="123">
        <f>'[8]1、X40039_2021年7月'!$E10</f>
        <v>20.55</v>
      </c>
      <c r="F9" s="50"/>
      <c r="G9" s="50"/>
    </row>
    <row r="10" spans="1:4" s="50" customFormat="1" ht="28.5" customHeight="1">
      <c r="A10" s="124" t="s">
        <v>132</v>
      </c>
      <c r="B10" s="126" t="s">
        <v>6</v>
      </c>
      <c r="C10" s="221">
        <f>'[8]1、X40039_2021年7月'!$C11/10000</f>
        <v>161.5096</v>
      </c>
      <c r="D10" s="123">
        <f>'[8]1、X40039_2021年7月'!$E11</f>
        <v>13.18</v>
      </c>
    </row>
    <row r="11" spans="1:8" ht="28.5" customHeight="1">
      <c r="A11" s="127" t="s">
        <v>134</v>
      </c>
      <c r="B11" s="128" t="s">
        <v>17</v>
      </c>
      <c r="C11" s="221">
        <f>'[8]1、X40039_2021年7月'!$C12/10000</f>
        <v>2558.3733</v>
      </c>
      <c r="D11" s="123">
        <f>'[8]1、X40039_2021年7月'!$E12</f>
        <v>7.1</v>
      </c>
      <c r="F11" s="50"/>
      <c r="G11" s="50"/>
      <c r="H11" s="50"/>
    </row>
    <row r="12" spans="1:8" ht="28.5" customHeight="1">
      <c r="A12" s="124" t="s">
        <v>132</v>
      </c>
      <c r="B12" s="126" t="s">
        <v>17</v>
      </c>
      <c r="C12" s="221">
        <f>'[8]1、X40039_2021年7月'!$C13/10000</f>
        <v>1946.4831</v>
      </c>
      <c r="D12" s="123">
        <f>'[8]1、X40039_2021年7月'!$E13</f>
        <v>6.28</v>
      </c>
      <c r="F12" s="50"/>
      <c r="G12" s="50"/>
      <c r="H12" s="50"/>
    </row>
    <row r="13" spans="1:4" s="50" customFormat="1" ht="28.5" customHeight="1">
      <c r="A13" s="127" t="s">
        <v>135</v>
      </c>
      <c r="B13" s="128" t="s">
        <v>17</v>
      </c>
      <c r="C13" s="221">
        <f>'[8]1、X40039_2021年7月'!$C14/10000</f>
        <v>296.7</v>
      </c>
      <c r="D13" s="123">
        <f>'[8]1、X40039_2021年7月'!$E14</f>
        <v>-8.21</v>
      </c>
    </row>
    <row r="14" spans="1:8" ht="28.5" customHeight="1">
      <c r="A14" s="124" t="s">
        <v>132</v>
      </c>
      <c r="B14" s="126" t="s">
        <v>17</v>
      </c>
      <c r="C14" s="221">
        <f>'[8]1、X40039_2021年7月'!$C15/10000</f>
        <v>222.2198</v>
      </c>
      <c r="D14" s="123">
        <f>'[8]1、X40039_2021年7月'!$E15</f>
        <v>-10.46</v>
      </c>
      <c r="F14" s="50"/>
      <c r="G14" s="50"/>
      <c r="H14" s="50"/>
    </row>
    <row r="15" spans="1:8" ht="28.5" customHeight="1">
      <c r="A15" s="127" t="s">
        <v>136</v>
      </c>
      <c r="B15" s="128" t="s">
        <v>17</v>
      </c>
      <c r="C15" s="221">
        <f>'[8]1、X40039_2021年7月'!$C16/10000</f>
        <v>100.4936</v>
      </c>
      <c r="D15" s="123">
        <f>'[8]1、X40039_2021年7月'!$E16</f>
        <v>-29.94</v>
      </c>
      <c r="F15" s="50"/>
      <c r="G15" s="50"/>
      <c r="H15" s="50"/>
    </row>
    <row r="16" spans="1:7" ht="28.5" customHeight="1">
      <c r="A16" s="124" t="s">
        <v>132</v>
      </c>
      <c r="B16" s="126" t="s">
        <v>17</v>
      </c>
      <c r="C16" s="221">
        <f>'[8]1、X40039_2021年7月'!$C17/10000</f>
        <v>78.4751</v>
      </c>
      <c r="D16" s="123">
        <f>'[8]1、X40039_2021年7月'!$E17</f>
        <v>-34.91</v>
      </c>
      <c r="F16" s="50"/>
      <c r="G16" s="50"/>
    </row>
    <row r="17" spans="1:7" ht="28.5" customHeight="1">
      <c r="A17" s="127" t="s">
        <v>137</v>
      </c>
      <c r="B17" s="128" t="s">
        <v>17</v>
      </c>
      <c r="C17" s="221">
        <f>'[8]1、X40039_2021年7月'!$C22/10000</f>
        <v>84.3079</v>
      </c>
      <c r="D17" s="123">
        <f>'[8]1、X40039_2021年7月'!$E22</f>
        <v>-13.08</v>
      </c>
      <c r="F17" s="50"/>
      <c r="G17" s="50"/>
    </row>
    <row r="18" spans="1:7" ht="28.5" customHeight="1">
      <c r="A18" s="129" t="s">
        <v>132</v>
      </c>
      <c r="B18" s="130" t="s">
        <v>17</v>
      </c>
      <c r="C18" s="220">
        <f>'[8]1、X40039_2021年7月'!$C23/10000</f>
        <v>40.0072</v>
      </c>
      <c r="D18" s="219">
        <f>'[8]1、X40039_2021年7月'!$E23</f>
        <v>-20.05</v>
      </c>
      <c r="F18" s="50"/>
      <c r="G18" s="50"/>
    </row>
    <row r="19" spans="1:4" ht="17.25">
      <c r="A19" s="54"/>
      <c r="B19" s="25"/>
      <c r="C19" s="54"/>
      <c r="D19" s="54"/>
    </row>
    <row r="20" spans="1:4" ht="17.25">
      <c r="A20" s="54"/>
      <c r="B20" s="25"/>
      <c r="C20" s="54"/>
      <c r="D20" s="54"/>
    </row>
    <row r="21" spans="1:4" ht="17.25">
      <c r="A21" s="54"/>
      <c r="B21" s="25"/>
      <c r="C21" s="54"/>
      <c r="D21" s="54"/>
    </row>
    <row r="22" spans="1:4" ht="17.25">
      <c r="A22" s="54"/>
      <c r="B22" s="25"/>
      <c r="C22" s="54"/>
      <c r="D22" s="54"/>
    </row>
    <row r="23" spans="1:4" ht="17.25">
      <c r="A23" s="54"/>
      <c r="B23" s="25"/>
      <c r="C23" s="54"/>
      <c r="D23" s="54"/>
    </row>
    <row r="24" spans="1:4" ht="17.25">
      <c r="A24" s="54"/>
      <c r="B24" s="25"/>
      <c r="C24" s="54"/>
      <c r="D24" s="54"/>
    </row>
    <row r="25" spans="1:4" ht="17.25">
      <c r="A25" s="54"/>
      <c r="B25" s="25"/>
      <c r="C25" s="54"/>
      <c r="D25" s="54"/>
    </row>
    <row r="26" spans="1:4" ht="17.25">
      <c r="A26" s="54"/>
      <c r="B26" s="25"/>
      <c r="C26" s="54"/>
      <c r="D26" s="54"/>
    </row>
    <row r="27" spans="1:4" ht="17.25">
      <c r="A27" s="54"/>
      <c r="B27" s="25"/>
      <c r="C27" s="54"/>
      <c r="D27" s="5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88" t="s">
        <v>138</v>
      </c>
      <c r="B1" s="288"/>
      <c r="C1" s="289"/>
      <c r="D1" s="289"/>
    </row>
    <row r="2" spans="1:4" ht="15.75">
      <c r="A2" s="93"/>
      <c r="B2" s="93"/>
      <c r="C2" s="93"/>
      <c r="D2" s="93"/>
    </row>
    <row r="3" spans="1:4" ht="17.25">
      <c r="A3" s="264"/>
      <c r="B3" s="264"/>
      <c r="C3" s="264"/>
      <c r="D3" s="94"/>
    </row>
    <row r="4" spans="1:4" ht="24" customHeight="1">
      <c r="A4" s="95" t="s">
        <v>38</v>
      </c>
      <c r="B4" s="95" t="s">
        <v>129</v>
      </c>
      <c r="C4" s="83" t="s">
        <v>139</v>
      </c>
      <c r="D4" s="84" t="s">
        <v>140</v>
      </c>
    </row>
    <row r="5" spans="1:4" ht="24.75" customHeight="1">
      <c r="A5" s="203" t="s">
        <v>141</v>
      </c>
      <c r="B5" s="96" t="s">
        <v>6</v>
      </c>
      <c r="C5" s="97">
        <f>'[2]Sheet1'!B21/10000</f>
        <v>1017.2903796296902</v>
      </c>
      <c r="D5" s="98">
        <f>ROUND('[2]Sheet1'!D21,1)</f>
        <v>23.2</v>
      </c>
    </row>
    <row r="6" spans="1:4" ht="24.75" customHeight="1">
      <c r="A6" s="99" t="s">
        <v>142</v>
      </c>
      <c r="B6" s="100" t="s">
        <v>6</v>
      </c>
      <c r="C6" s="101"/>
      <c r="D6" s="102"/>
    </row>
    <row r="7" spans="1:4" ht="24.75" customHeight="1">
      <c r="A7" s="103" t="s">
        <v>143</v>
      </c>
      <c r="B7" s="100" t="s">
        <v>6</v>
      </c>
      <c r="C7" s="101">
        <f>'[2]Sheet1'!B23/10000</f>
        <v>885.4732291335845</v>
      </c>
      <c r="D7" s="102">
        <f>ROUND('[2]Sheet1'!D23,1)</f>
        <v>23.4</v>
      </c>
    </row>
    <row r="8" spans="1:4" ht="24.75" customHeight="1">
      <c r="A8" s="103" t="s">
        <v>144</v>
      </c>
      <c r="B8" s="100" t="s">
        <v>6</v>
      </c>
      <c r="C8" s="101">
        <f>'[2]Sheet1'!B24/10000</f>
        <v>131.81715049610565</v>
      </c>
      <c r="D8" s="102">
        <f>ROUND('[2]Sheet1'!D24,1)</f>
        <v>21.8</v>
      </c>
    </row>
    <row r="9" spans="1:4" ht="24.75" customHeight="1">
      <c r="A9" s="99" t="s">
        <v>145</v>
      </c>
      <c r="B9" s="100" t="s">
        <v>6</v>
      </c>
      <c r="C9" s="101"/>
      <c r="D9" s="102"/>
    </row>
    <row r="10" spans="1:4" ht="24.75" customHeight="1">
      <c r="A10" s="103" t="s">
        <v>146</v>
      </c>
      <c r="B10" s="100" t="s">
        <v>6</v>
      </c>
      <c r="C10" s="101">
        <f>'[2]Sheet1'!B26/10000</f>
        <v>874.4087629663477</v>
      </c>
      <c r="D10" s="102">
        <f>ROUND('[2]Sheet1'!D26,1)</f>
        <v>21</v>
      </c>
    </row>
    <row r="11" spans="1:4" ht="24.75" customHeight="1">
      <c r="A11" s="104" t="s">
        <v>147</v>
      </c>
      <c r="B11" s="105" t="s">
        <v>243</v>
      </c>
      <c r="C11" s="106">
        <f>'[2]Sheet1'!B27/10000</f>
        <v>142.88161666334253</v>
      </c>
      <c r="D11" s="107">
        <f>ROUND('[2]Sheet1'!D27,1)</f>
        <v>38.5</v>
      </c>
    </row>
    <row r="12" spans="1:4" ht="24.75" customHeight="1">
      <c r="A12" s="211" t="s">
        <v>245</v>
      </c>
      <c r="B12" s="100"/>
      <c r="C12" s="265" t="s">
        <v>252</v>
      </c>
      <c r="D12" s="266"/>
    </row>
    <row r="13" spans="1:5" ht="24.75" customHeight="1">
      <c r="A13" s="108" t="s">
        <v>246</v>
      </c>
      <c r="B13" s="100" t="s">
        <v>247</v>
      </c>
      <c r="C13" s="267"/>
      <c r="D13" s="268"/>
      <c r="E13" s="24"/>
    </row>
    <row r="14" spans="1:4" ht="24.75" customHeight="1">
      <c r="A14" s="36" t="s">
        <v>248</v>
      </c>
      <c r="B14" s="109" t="s">
        <v>247</v>
      </c>
      <c r="C14" s="267"/>
      <c r="D14" s="268"/>
    </row>
    <row r="15" spans="1:4" ht="24.75" customHeight="1">
      <c r="A15" s="36" t="s">
        <v>249</v>
      </c>
      <c r="B15" s="109" t="s">
        <v>6</v>
      </c>
      <c r="C15" s="267"/>
      <c r="D15" s="268"/>
    </row>
    <row r="16" spans="1:6" ht="24.75" customHeight="1">
      <c r="A16" s="110" t="s">
        <v>250</v>
      </c>
      <c r="B16" s="104" t="s">
        <v>251</v>
      </c>
      <c r="C16" s="269"/>
      <c r="D16" s="270"/>
      <c r="F16" s="202"/>
    </row>
    <row r="17" spans="1:4" ht="17.25">
      <c r="A17" s="212" t="s">
        <v>253</v>
      </c>
      <c r="B17" s="112"/>
      <c r="C17" s="113"/>
      <c r="D17" s="113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82" t="s">
        <v>148</v>
      </c>
      <c r="B1" s="282"/>
      <c r="C1" s="282"/>
    </row>
    <row r="2" spans="1:3" ht="6.75" customHeight="1">
      <c r="A2" s="80"/>
      <c r="B2" s="80"/>
      <c r="C2" s="80"/>
    </row>
    <row r="3" spans="1:3" ht="15.75" customHeight="1">
      <c r="A3" s="81"/>
      <c r="B3" s="271"/>
      <c r="C3" s="271"/>
    </row>
    <row r="4" spans="1:3" ht="32.25" customHeight="1">
      <c r="A4" s="82" t="s">
        <v>38</v>
      </c>
      <c r="B4" s="83" t="s">
        <v>149</v>
      </c>
      <c r="C4" s="84" t="s">
        <v>4</v>
      </c>
    </row>
    <row r="5" spans="1:3" ht="17.25">
      <c r="A5" s="85" t="s">
        <v>150</v>
      </c>
      <c r="B5" s="86">
        <f>'[2]Sheet1'!$B31/10000</f>
        <v>269.876</v>
      </c>
      <c r="C5" s="87">
        <f>ROUND('[2]Sheet1'!$C$31,1)</f>
        <v>25.9</v>
      </c>
    </row>
    <row r="6" spans="1:3" ht="21" customHeight="1">
      <c r="A6" s="85" t="s">
        <v>151</v>
      </c>
      <c r="B6" s="88">
        <f>'[2]Sheet1'!$B33/10000</f>
        <v>32.55867</v>
      </c>
      <c r="C6" s="89">
        <f>ROUND('[2]Sheet1'!$C33,1)</f>
        <v>31.1</v>
      </c>
    </row>
    <row r="7" spans="1:3" ht="21" customHeight="1">
      <c r="A7" s="85" t="s">
        <v>152</v>
      </c>
      <c r="B7" s="88">
        <f>'[2]Sheet1'!$B34/10000</f>
        <v>2.92508</v>
      </c>
      <c r="C7" s="89">
        <f>ROUND('[2]Sheet1'!$C34,1)</f>
        <v>34.1</v>
      </c>
    </row>
    <row r="8" spans="1:3" ht="21" customHeight="1">
      <c r="A8" s="85" t="s">
        <v>153</v>
      </c>
      <c r="B8" s="88">
        <f>'[2]Sheet1'!$B35/10000</f>
        <v>5.09019</v>
      </c>
      <c r="C8" s="89">
        <f>ROUND('[2]Sheet1'!$C35,1)</f>
        <v>32.3</v>
      </c>
    </row>
    <row r="9" spans="1:3" ht="21" customHeight="1">
      <c r="A9" s="85" t="s">
        <v>154</v>
      </c>
      <c r="B9" s="88">
        <f>'[2]Sheet1'!$B36/10000</f>
        <v>20.05859</v>
      </c>
      <c r="C9" s="89">
        <f>ROUND('[2]Sheet1'!$C36,1)</f>
        <v>6.3</v>
      </c>
    </row>
    <row r="10" spans="1:3" ht="21" customHeight="1">
      <c r="A10" s="85" t="s">
        <v>155</v>
      </c>
      <c r="B10" s="88">
        <f>'[2]Sheet1'!$B37/10000</f>
        <v>1.39392</v>
      </c>
      <c r="C10" s="89">
        <f>ROUND('[2]Sheet1'!$C37,1)</f>
        <v>27.8</v>
      </c>
    </row>
    <row r="11" spans="1:3" ht="21" customHeight="1">
      <c r="A11" s="85" t="s">
        <v>156</v>
      </c>
      <c r="B11" s="88">
        <f>'[2]Sheet1'!$B38/10000</f>
        <v>5.9665099999999995</v>
      </c>
      <c r="C11" s="89">
        <f>ROUND('[2]Sheet1'!$C38,1)</f>
        <v>28.1</v>
      </c>
    </row>
    <row r="12" spans="1:3" ht="21" customHeight="1">
      <c r="A12" s="85" t="s">
        <v>157</v>
      </c>
      <c r="B12" s="88">
        <f>'[2]Sheet1'!$B39/10000</f>
        <v>12.32751</v>
      </c>
      <c r="C12" s="89">
        <f>ROUND('[2]Sheet1'!$C39,1)</f>
        <v>23.2</v>
      </c>
    </row>
    <row r="13" spans="1:3" ht="21" customHeight="1">
      <c r="A13" s="85" t="s">
        <v>158</v>
      </c>
      <c r="B13" s="88">
        <f>'[2]Sheet1'!$B40/10000</f>
        <v>4.631869999999999</v>
      </c>
      <c r="C13" s="89">
        <f>ROUND('[2]Sheet1'!$C40,1)</f>
        <v>-0.5</v>
      </c>
    </row>
    <row r="14" spans="1:3" ht="21" customHeight="1">
      <c r="A14" s="85" t="s">
        <v>159</v>
      </c>
      <c r="B14" s="88">
        <f>'[2]Sheet1'!$B41/10000</f>
        <v>1.55879</v>
      </c>
      <c r="C14" s="89">
        <f>ROUND('[2]Sheet1'!$C41,1)</f>
        <v>34.8</v>
      </c>
    </row>
    <row r="15" spans="1:3" ht="21" customHeight="1">
      <c r="A15" s="85" t="s">
        <v>160</v>
      </c>
      <c r="B15" s="88">
        <f>'[2]Sheet1'!$B42/10000</f>
        <v>0.58116</v>
      </c>
      <c r="C15" s="89">
        <f>ROUND('[2]Sheet1'!$C42,1)</f>
        <v>27</v>
      </c>
    </row>
    <row r="16" spans="1:3" ht="21" customHeight="1">
      <c r="A16" s="85" t="s">
        <v>161</v>
      </c>
      <c r="B16" s="88">
        <f>'[2]Sheet1'!$B43/10000</f>
        <v>0.07268</v>
      </c>
      <c r="C16" s="89">
        <f>ROUND('[2]Sheet1'!$C43,1)</f>
        <v>27.6</v>
      </c>
    </row>
    <row r="17" spans="1:3" ht="21" customHeight="1">
      <c r="A17" s="85" t="s">
        <v>162</v>
      </c>
      <c r="B17" s="88">
        <f>'[2]Sheet1'!$B44/10000</f>
        <v>14.645539999999999</v>
      </c>
      <c r="C17" s="89">
        <f>ROUND('[2]Sheet1'!$C44,1)</f>
        <v>25.1</v>
      </c>
    </row>
    <row r="18" spans="1:3" ht="21" customHeight="1">
      <c r="A18" s="85" t="s">
        <v>163</v>
      </c>
      <c r="B18" s="88">
        <f>'[2]Sheet1'!$B45/10000</f>
        <v>12.55972</v>
      </c>
      <c r="C18" s="89">
        <f>ROUND('[2]Sheet1'!$C45,1)</f>
        <v>21.1</v>
      </c>
    </row>
    <row r="19" spans="1:3" ht="21" customHeight="1">
      <c r="A19" s="85" t="s">
        <v>164</v>
      </c>
      <c r="B19" s="88">
        <f>'[2]Sheet1'!$B46/10000</f>
        <v>4.659590000000001</v>
      </c>
      <c r="C19" s="89">
        <f>ROUND('[2]Sheet1'!$C46,1)</f>
        <v>32.3</v>
      </c>
    </row>
    <row r="20" spans="1:3" ht="21" customHeight="1">
      <c r="A20" s="85" t="s">
        <v>165</v>
      </c>
      <c r="B20" s="88">
        <f>'[2]Sheet1'!$B47/10000</f>
        <v>3.69009</v>
      </c>
      <c r="C20" s="89">
        <f>ROUND('[2]Sheet1'!$C47,1)</f>
        <v>23.4</v>
      </c>
    </row>
    <row r="21" spans="1:3" ht="21" customHeight="1">
      <c r="A21" s="85" t="s">
        <v>166</v>
      </c>
      <c r="B21" s="88">
        <f>'[2]Sheet1'!$B48/10000</f>
        <v>3.28263</v>
      </c>
      <c r="C21" s="89">
        <f>ROUND('[2]Sheet1'!$C48,1)</f>
        <v>26.2</v>
      </c>
    </row>
    <row r="22" spans="1:3" ht="21" customHeight="1">
      <c r="A22" s="85" t="s">
        <v>167</v>
      </c>
      <c r="B22" s="88">
        <f>'[2]Sheet1'!$B49/10000</f>
        <v>1.06694</v>
      </c>
      <c r="C22" s="89">
        <f>ROUND('[2]Sheet1'!$C49,1)</f>
        <v>-19.2</v>
      </c>
    </row>
    <row r="23" spans="1:3" ht="21" customHeight="1">
      <c r="A23" s="85" t="s">
        <v>168</v>
      </c>
      <c r="B23" s="88">
        <f>'[2]Sheet1'!$B50/10000</f>
        <v>54.4817</v>
      </c>
      <c r="C23" s="89">
        <f>ROUND('[2]Sheet1'!$C50,1)</f>
        <v>21.6</v>
      </c>
    </row>
    <row r="24" spans="1:3" ht="21" customHeight="1">
      <c r="A24" s="85" t="s">
        <v>169</v>
      </c>
      <c r="B24" s="88">
        <f>'[2]Sheet1'!$B51/10000</f>
        <v>8.988480000000001</v>
      </c>
      <c r="C24" s="89">
        <f>ROUND('[2]Sheet1'!$C51,1)</f>
        <v>10.3</v>
      </c>
    </row>
    <row r="25" spans="1:3" ht="21" customHeight="1">
      <c r="A25" s="85" t="s">
        <v>170</v>
      </c>
      <c r="B25" s="88">
        <f>'[2]Sheet1'!$B52/10000</f>
        <v>2.86671</v>
      </c>
      <c r="C25" s="89">
        <f>ROUND('[2]Sheet1'!$C52,1)</f>
        <v>13.7</v>
      </c>
    </row>
    <row r="26" spans="1:3" ht="21" customHeight="1">
      <c r="A26" s="85" t="s">
        <v>171</v>
      </c>
      <c r="B26" s="88">
        <f>'[2]Sheet1'!$B53/10000</f>
        <v>70.5051</v>
      </c>
      <c r="C26" s="89">
        <f>ROUND('[2]Sheet1'!$C53,1)</f>
        <v>41.8</v>
      </c>
    </row>
    <row r="27" spans="1:3" ht="21" customHeight="1">
      <c r="A27" s="85" t="s">
        <v>172</v>
      </c>
      <c r="B27" s="88">
        <f>'[2]Sheet1'!$B54/10000</f>
        <v>0.98821</v>
      </c>
      <c r="C27" s="89">
        <f>ROUND('[2]Sheet1'!$C54,1)</f>
        <v>-1.3</v>
      </c>
    </row>
    <row r="28" spans="1:3" ht="21" customHeight="1">
      <c r="A28" s="90" t="s">
        <v>173</v>
      </c>
      <c r="B28" s="91">
        <f>'[2]Sheet1'!$B55/10000</f>
        <v>4.976319999999999</v>
      </c>
      <c r="C28" s="92">
        <f>ROUND('[2]Sheet1'!$C55,1)</f>
        <v>31.9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2021-08-20T08:11:27Z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