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7" windowHeight="10407" tabRatio="966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财政金融" sheetId="11" r:id="rId11"/>
    <sheet name="调查单位" sheetId="12" r:id="rId12"/>
    <sheet name="人民生活和物价1" sheetId="13" r:id="rId13"/>
    <sheet name="县市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'主要经济指标'!$A$1:$W$62</definedName>
  </definedNames>
  <calcPr fullCalcOnLoad="1"/>
</workbook>
</file>

<file path=xl/sharedStrings.xml><?xml version="1.0" encoding="utf-8"?>
<sst xmlns="http://schemas.openxmlformats.org/spreadsheetml/2006/main" count="430" uniqueCount="298">
  <si>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</si>
  <si>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</si>
  <si>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</si>
  <si>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</si>
  <si>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</si>
  <si>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</si>
  <si>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7.5%</t>
    </r>
    <r>
      <rPr>
        <sz val="11"/>
        <rFont val="宋体"/>
        <family val="0"/>
      </rPr>
      <t>左右</t>
    </r>
  </si>
  <si>
    <r>
      <t>7.8%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</si>
  <si>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</si>
  <si>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</si>
  <si>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10.0%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</si>
  <si>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</si>
  <si>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</si>
  <si>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t>15%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</si>
  <si>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</si>
  <si>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</si>
  <si>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以内</t>
    </r>
  </si>
  <si>
    <t>一般公共预算地方收入</t>
  </si>
  <si>
    <r>
      <t>4%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</si>
  <si>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城乡居民收入</t>
    </r>
  </si>
  <si>
    <t>与经济增长同步</t>
  </si>
  <si>
    <t>城镇调查失业率</t>
  </si>
  <si>
    <r>
      <t>5.5%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</si>
  <si>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</si>
  <si>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</si>
  <si>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</si>
  <si>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</si>
  <si>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</si>
  <si>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</si>
  <si>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</si>
  <si>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增幅（%）</t>
  </si>
  <si>
    <t>地区生产总值</t>
  </si>
  <si>
    <t>亿元</t>
  </si>
  <si>
    <t>季度数据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</si>
  <si>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</si>
  <si>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</si>
  <si>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</si>
  <si>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</si>
  <si>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</si>
  <si>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</si>
  <si>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</si>
  <si>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</si>
  <si>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</si>
  <si>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</si>
  <si>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</si>
  <si>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</si>
  <si>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</si>
  <si>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>实际利用内资</t>
  </si>
  <si>
    <t>实际利用外资</t>
  </si>
  <si>
    <t>亿美元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</si>
  <si>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</si>
  <si>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</si>
  <si>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</si>
  <si>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</si>
  <si>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</si>
  <si>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</si>
  <si>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</si>
  <si>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</si>
  <si>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</si>
  <si>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全体居民人均可支配收入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</si>
  <si>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</si>
  <si>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</si>
  <si>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</si>
  <si>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</si>
  <si>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</si>
  <si>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</si>
  <si>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</si>
  <si>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</si>
  <si>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</si>
  <si>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</si>
  <si>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</si>
  <si>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</si>
  <si>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</si>
  <si>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</si>
  <si>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</si>
  <si>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</si>
  <si>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</si>
  <si>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</si>
  <si>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</si>
  <si>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</si>
  <si>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</si>
  <si>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</si>
  <si>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</si>
  <si>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</si>
  <si>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</si>
  <si>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</si>
  <si>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</si>
  <si>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</si>
  <si>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</si>
  <si>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</si>
  <si>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</si>
  <si>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</si>
  <si>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</si>
  <si>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</si>
  <si>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</si>
  <si>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</si>
  <si>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</si>
  <si>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</si>
  <si>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</si>
  <si>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</si>
  <si>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</si>
  <si>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</si>
  <si>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</si>
  <si>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</si>
  <si>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</si>
  <si>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</si>
  <si>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</si>
  <si>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</si>
  <si>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</si>
  <si>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</si>
  <si>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</si>
  <si>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</si>
  <si>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</si>
  <si>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</si>
  <si>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</si>
  <si>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</si>
  <si>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</si>
  <si>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</si>
  <si>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</si>
  <si>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</si>
  <si>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</si>
  <si>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</si>
  <si>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</si>
  <si>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</si>
  <si>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</si>
  <si>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</si>
  <si>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</si>
  <si>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</si>
  <si>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</si>
  <si>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</si>
  <si>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</si>
  <si>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</si>
  <si>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</si>
  <si>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</si>
  <si>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</si>
  <si>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</si>
  <si>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</si>
  <si>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</si>
  <si>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</si>
  <si>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</si>
  <si>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</si>
  <si>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</si>
  <si>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</si>
  <si>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</si>
  <si>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</si>
  <si>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</si>
  <si>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</si>
  <si>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>施工项目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</si>
  <si>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</si>
  <si>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</si>
  <si>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</si>
  <si>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</si>
  <si>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</si>
  <si>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</si>
  <si>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</si>
  <si>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</si>
  <si>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</si>
  <si>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</si>
  <si>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</si>
  <si>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</si>
  <si>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</si>
  <si>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</si>
  <si>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</si>
  <si>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</si>
  <si>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</si>
  <si>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</si>
  <si>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</si>
  <si>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</si>
  <si>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</si>
  <si>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</si>
  <si>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</si>
  <si>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</si>
  <si>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</si>
  <si>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</si>
  <si>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</si>
  <si>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万人次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</si>
  <si>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</si>
  <si>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</si>
  <si>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</si>
  <si>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</si>
  <si>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</si>
  <si>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</si>
  <si>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</si>
  <si>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</si>
  <si>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</si>
  <si>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</si>
  <si>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</si>
  <si>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</si>
  <si>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</si>
  <si>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</si>
  <si>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</si>
  <si>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</si>
  <si>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</si>
  <si>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</si>
  <si>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</si>
  <si>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</si>
  <si>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</si>
  <si>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</si>
  <si>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</si>
  <si>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</si>
  <si>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</si>
  <si>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</si>
  <si>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</si>
  <si>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</si>
  <si>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</si>
  <si>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</si>
  <si>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</si>
  <si>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</si>
  <si>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</si>
  <si>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</si>
  <si>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</si>
  <si>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</si>
  <si>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</si>
  <si>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</si>
  <si>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</si>
  <si>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</si>
  <si>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</si>
  <si>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</si>
  <si>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</si>
  <si>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</si>
  <si>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</si>
  <si>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</si>
  <si>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</si>
  <si>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</si>
  <si>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</si>
  <si>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注：以上数据由市财政局、市人民银行提供。</t>
  </si>
  <si>
    <t>调查单位</t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</si>
  <si>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</si>
  <si>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</si>
  <si>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</si>
  <si>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</si>
  <si>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</si>
  <si>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</si>
  <si>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</si>
  <si>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</si>
  <si>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</si>
  <si>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</si>
  <si>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</si>
  <si>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</si>
  <si>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</si>
  <si>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</si>
  <si>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</si>
  <si>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</si>
  <si>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</si>
  <si>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</si>
  <si>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</si>
  <si>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</si>
  <si>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</si>
  <si>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</si>
  <si>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</si>
  <si>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</si>
  <si>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</si>
  <si>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</si>
  <si>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</si>
  <si>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</si>
  <si>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</si>
  <si>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</si>
  <si>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</si>
  <si>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 xml:space="preserve">一般公共预算收入     </t>
  </si>
  <si>
    <t>新增“四上”单位</t>
  </si>
  <si>
    <t>产业投资</t>
  </si>
  <si>
    <t>增幅
（%）</t>
  </si>
  <si>
    <t>排位</t>
  </si>
  <si>
    <t>目标数</t>
  </si>
  <si>
    <t>申报数</t>
  </si>
  <si>
    <t>其中：工业</t>
  </si>
  <si>
    <t>岳阳楼区</t>
  </si>
  <si>
    <t>经济技术
开发区</t>
  </si>
  <si>
    <t>南湖新区</t>
  </si>
  <si>
    <t>城陵矶新港区</t>
  </si>
  <si>
    <t>国家</t>
  </si>
  <si>
    <r>
      <rPr>
        <b/>
        <sz val="16"/>
        <rFont val="宋体"/>
        <family val="0"/>
      </rPr>
      <t>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</si>
  <si>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t>与经济增长基本同步</t>
  </si>
  <si>
    <r>
      <t>6%</t>
    </r>
    <r>
      <rPr>
        <sz val="12"/>
        <rFont val="宋体"/>
        <family val="0"/>
      </rPr>
      <t>左右</t>
    </r>
  </si>
  <si>
    <r>
      <t>5.5%</t>
    </r>
    <r>
      <rPr>
        <sz val="12"/>
        <rFont val="宋体"/>
        <family val="0"/>
      </rPr>
      <t>左右</t>
    </r>
  </si>
  <si>
    <t>1-10月岳阳市主要经济指标完成情况表</t>
  </si>
  <si>
    <r>
      <t>规模以上服务业主营业务收入（1-</t>
    </r>
    <r>
      <rPr>
        <sz val="11"/>
        <rFont val="宋体"/>
        <family val="0"/>
      </rPr>
      <t>9</t>
    </r>
    <r>
      <rPr>
        <sz val="11"/>
        <rFont val="宋体"/>
        <family val="0"/>
      </rPr>
      <t>月）</t>
    </r>
  </si>
  <si>
    <r>
      <t>1-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</si>
  <si>
    <r>
      <t>注：云溪区区本级规模以上工业增加值同比增长15.3</t>
    </r>
    <r>
      <rPr>
        <sz val="12"/>
        <rFont val="宋体"/>
        <family val="0"/>
      </rPr>
      <t>%。</t>
    </r>
  </si>
  <si>
    <r>
      <t>2020年1—</t>
    </r>
    <r>
      <rPr>
        <b/>
        <sz val="24"/>
        <color indexed="8"/>
        <rFont val="宋体"/>
        <family val="0"/>
      </rPr>
      <t>10</t>
    </r>
    <r>
      <rPr>
        <b/>
        <sz val="24"/>
        <color indexed="8"/>
        <rFont val="宋体"/>
        <family val="0"/>
      </rPr>
      <t>月岳阳市各县（市）区主要经济指标</t>
    </r>
  </si>
  <si>
    <t>云溪供电局</t>
  </si>
  <si>
    <t>君山供电局</t>
  </si>
  <si>
    <t>岳阳县电力局</t>
  </si>
  <si>
    <t>华容县电力局</t>
  </si>
  <si>
    <t>湘阴县电力局</t>
  </si>
  <si>
    <t>平江电力公司</t>
  </si>
  <si>
    <t>汨罗市电力局</t>
  </si>
  <si>
    <t>临湘市电力局</t>
  </si>
  <si>
    <t>屈原电力公司</t>
  </si>
  <si>
    <t>临港区电力公司</t>
  </si>
  <si>
    <r>
      <t>注：以上数据由市电业局提供。客户服务中心含岳阳楼区、经济技术开发区、南湖新区及部分企业数据，</t>
    </r>
    <r>
      <rPr>
        <sz val="9"/>
        <color indexed="10"/>
        <rFont val="宋体"/>
        <family val="0"/>
      </rPr>
      <t>临港区公司本月起开始统计。</t>
    </r>
  </si>
  <si>
    <r>
      <t>2</t>
    </r>
    <r>
      <rPr>
        <b/>
        <sz val="14"/>
        <rFont val="宋体"/>
        <family val="0"/>
      </rPr>
      <t>.旅游经济</t>
    </r>
  </si>
  <si>
    <r>
      <t xml:space="preserve">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旅游总人数</t>
    </r>
  </si>
  <si>
    <r>
      <t xml:space="preserve">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入境总人数</t>
    </r>
  </si>
  <si>
    <r>
      <t xml:space="preserve">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旅游总收入</t>
    </r>
  </si>
  <si>
    <r>
      <t xml:space="preserve">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旅游创汇</t>
    </r>
  </si>
  <si>
    <t xml:space="preserve"> 其中：短期贷款</t>
  </si>
  <si>
    <t xml:space="preserve"> 其中：中长期贷款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</si>
</sst>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  <numFmt numFmtId="180" formatCode="0_ "/>
    <numFmt numFmtId="181" formatCode="0.00_ "/>
    <numFmt numFmtId="182" formatCode="0.0"/>
    <numFmt numFmtId="183" formatCode="0_);[Red]\(0\)"/>
    <numFmt numFmtId="184" formatCode="0.00_);[Red]\(0.00\)"/>
    <numFmt numFmtId="185" formatCode="0.0000_ "/>
    <numFmt numFmtId="186" formatCode="0.0000"/>
    <numFmt numFmtId="187" formatCode="0.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仿宋_GB2312"/>
      <family val="0"/>
    </font>
    <font>
      <sz val="1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2"/>
      <name val="SansSerif"/>
      <family val="2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3"/>
      <name val="Times New Roman"/>
      <family val="1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6"/>
      <color indexed="8"/>
      <name val="黑体"/>
      <family val="3"/>
    </font>
    <font>
      <sz val="20"/>
      <name val="黑体"/>
      <family val="3"/>
    </font>
    <font>
      <b/>
      <sz val="2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6"/>
      <color theme="1"/>
      <name val="黑体"/>
      <family val="3"/>
    </font>
    <font>
      <b/>
      <sz val="2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</borders>
  <cellStyleXfs count="81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1" fillId="0" borderId="4" applyNumberFormat="0" applyFill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72" fillId="22" borderId="5" applyNumberFormat="0" applyAlignment="0" applyProtection="0"/>
    <xf numFmtId="0" fontId="73" fillId="23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77" fillId="24" borderId="0" applyNumberFormat="0" applyBorder="0" applyAlignment="0" applyProtection="0"/>
    <xf numFmtId="0" fontId="78" fillId="22" borderId="8" applyNumberFormat="0" applyAlignment="0" applyProtection="0"/>
    <xf numFmtId="0" fontId="79" fillId="25" borderId="5" applyNumberFormat="0" applyAlignment="0" applyProtection="0"/>
    <xf numFmtId="0" fontId="34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13" fillId="32" borderId="9" applyNumberFormat="0" applyFont="0" applyAlignment="0" applyProtection="0"/>
  </cellStyleXfs>
  <cellXfs count="324"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8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81" fillId="0" borderId="0" xfId="0" applyNumberFormat="1" applyFont="1" applyAlignment="1">
      <alignment/>
    </xf>
    <xf numFmtId="178" fontId="81" fillId="0" borderId="0" xfId="0" applyNumberFormat="1" applyFont="1" applyAlignment="1">
      <alignment/>
    </xf>
    <xf numFmtId="178" fontId="81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8" fontId="82" fillId="0" borderId="10" xfId="0" applyNumberFormat="1" applyFont="1" applyFill="1" applyBorder="1" applyAlignment="1">
      <alignment horizontal="center" vertical="center" wrapText="1"/>
    </xf>
    <xf numFmtId="178" fontId="82" fillId="0" borderId="11" xfId="0" applyNumberFormat="1" applyFont="1" applyFill="1" applyBorder="1" applyAlignment="1">
      <alignment horizontal="center" vertical="center" wrapText="1"/>
    </xf>
    <xf numFmtId="181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180" fontId="7" fillId="0" borderId="10" xfId="57" applyNumberFormat="1" applyFont="1" applyFill="1" applyBorder="1" applyAlignment="1">
      <alignment horizontal="center" vertical="center"/>
      <protection/>
    </xf>
    <xf numFmtId="178" fontId="82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80" fontId="7" fillId="0" borderId="12" xfId="57" applyNumberFormat="1" applyFont="1" applyFill="1" applyBorder="1" applyAlignment="1">
      <alignment horizontal="center" vertical="center"/>
      <protection/>
    </xf>
    <xf numFmtId="18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Alignment="1">
      <alignment horizontal="center" vertical="center"/>
    </xf>
    <xf numFmtId="0" fontId="82" fillId="33" borderId="13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180" fontId="82" fillId="0" borderId="10" xfId="0" applyNumberFormat="1" applyFont="1" applyBorder="1" applyAlignment="1">
      <alignment horizontal="center" vertical="center" wrapText="1"/>
    </xf>
    <xf numFmtId="180" fontId="82" fillId="0" borderId="12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wrapText="1"/>
    </xf>
    <xf numFmtId="0" fontId="82" fillId="33" borderId="15" xfId="0" applyFont="1" applyFill="1" applyBorder="1" applyAlignment="1">
      <alignment horizontal="lef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3" fillId="33" borderId="15" xfId="0" applyFont="1" applyFill="1" applyBorder="1" applyAlignment="1">
      <alignment horizontal="left" vertical="center"/>
    </xf>
    <xf numFmtId="178" fontId="10" fillId="0" borderId="19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0" fontId="82" fillId="33" borderId="21" xfId="0" applyFont="1" applyFill="1" applyBorder="1" applyAlignment="1">
      <alignment horizontal="left" vertical="center"/>
    </xf>
    <xf numFmtId="0" fontId="8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178" fontId="6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6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178" fontId="63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79" fontId="13" fillId="0" borderId="0" xfId="0" applyNumberFormat="1" applyFont="1" applyAlignment="1">
      <alignment/>
    </xf>
    <xf numFmtId="0" fontId="83" fillId="0" borderId="0" xfId="0" applyFont="1" applyAlignment="1">
      <alignment/>
    </xf>
    <xf numFmtId="0" fontId="85" fillId="0" borderId="0" xfId="0" applyFont="1" applyFill="1" applyBorder="1" applyAlignment="1">
      <alignment horizontal="right" vertical="center"/>
    </xf>
    <xf numFmtId="0" fontId="82" fillId="33" borderId="13" xfId="0" applyFont="1" applyFill="1" applyBorder="1" applyAlignment="1">
      <alignment horizontal="center" vertical="center"/>
    </xf>
    <xf numFmtId="179" fontId="82" fillId="33" borderId="12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right" vertical="center"/>
    </xf>
    <xf numFmtId="2" fontId="6" fillId="33" borderId="18" xfId="0" applyNumberFormat="1" applyFont="1" applyFill="1" applyBorder="1" applyAlignment="1">
      <alignment horizontal="right" vertical="center"/>
    </xf>
    <xf numFmtId="178" fontId="6" fillId="33" borderId="18" xfId="0" applyNumberFormat="1" applyFont="1" applyFill="1" applyBorder="1" applyAlignment="1">
      <alignment horizontal="right" vertical="center"/>
    </xf>
    <xf numFmtId="178" fontId="11" fillId="0" borderId="0" xfId="0" applyNumberFormat="1" applyFont="1" applyAlignment="1">
      <alignment/>
    </xf>
    <xf numFmtId="0" fontId="83" fillId="33" borderId="15" xfId="0" applyFont="1" applyFill="1" applyBorder="1" applyAlignment="1">
      <alignment vertical="center"/>
    </xf>
    <xf numFmtId="2" fontId="10" fillId="33" borderId="19" xfId="0" applyNumberFormat="1" applyFont="1" applyFill="1" applyBorder="1" applyAlignment="1">
      <alignment horizontal="right" vertical="center"/>
    </xf>
    <xf numFmtId="2" fontId="10" fillId="33" borderId="0" xfId="0" applyNumberFormat="1" applyFont="1" applyFill="1" applyBorder="1" applyAlignment="1">
      <alignment horizontal="right" vertical="center"/>
    </xf>
    <xf numFmtId="178" fontId="10" fillId="33" borderId="0" xfId="0" applyNumberFormat="1" applyFont="1" applyFill="1" applyBorder="1" applyAlignment="1">
      <alignment horizontal="right" vertical="center"/>
    </xf>
    <xf numFmtId="0" fontId="83" fillId="0" borderId="15" xfId="0" applyFont="1" applyFill="1" applyBorder="1" applyAlignment="1">
      <alignment vertical="center"/>
    </xf>
    <xf numFmtId="0" fontId="82" fillId="33" borderId="21" xfId="0" applyFont="1" applyFill="1" applyBorder="1" applyAlignment="1">
      <alignment vertical="center"/>
    </xf>
    <xf numFmtId="2" fontId="10" fillId="33" borderId="22" xfId="0" applyNumberFormat="1" applyFont="1" applyFill="1" applyBorder="1" applyAlignment="1">
      <alignment horizontal="right" vertical="center"/>
    </xf>
    <xf numFmtId="2" fontId="10" fillId="33" borderId="23" xfId="0" applyNumberFormat="1" applyFont="1" applyFill="1" applyBorder="1" applyAlignment="1">
      <alignment horizontal="right" vertical="center"/>
    </xf>
    <xf numFmtId="178" fontId="10" fillId="33" borderId="23" xfId="0" applyNumberFormat="1" applyFont="1" applyFill="1" applyBorder="1" applyAlignment="1">
      <alignment horizontal="right" vertical="center"/>
    </xf>
    <xf numFmtId="183" fontId="82" fillId="33" borderId="10" xfId="0" applyNumberFormat="1" applyFont="1" applyFill="1" applyBorder="1" applyAlignment="1">
      <alignment horizontal="center" vertical="center"/>
    </xf>
    <xf numFmtId="183" fontId="82" fillId="33" borderId="13" xfId="0" applyNumberFormat="1" applyFont="1" applyFill="1" applyBorder="1" applyAlignment="1">
      <alignment horizontal="center" vertical="center"/>
    </xf>
    <xf numFmtId="179" fontId="82" fillId="33" borderId="12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82" fillId="33" borderId="15" xfId="0" applyFont="1" applyFill="1" applyBorder="1" applyAlignment="1">
      <alignment vertical="center"/>
    </xf>
    <xf numFmtId="179" fontId="8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2" fillId="34" borderId="24" xfId="0" applyFont="1" applyFill="1" applyBorder="1" applyAlignment="1">
      <alignment horizontal="center" vertical="center" wrapText="1"/>
    </xf>
    <xf numFmtId="0" fontId="82" fillId="0" borderId="10" xfId="49" applyFont="1" applyFill="1" applyBorder="1" applyAlignment="1" applyProtection="1">
      <alignment horizontal="center" vertical="center"/>
      <protection locked="0"/>
    </xf>
    <xf numFmtId="0" fontId="82" fillId="0" borderId="12" xfId="49" applyFont="1" applyFill="1" applyBorder="1" applyAlignment="1" applyProtection="1">
      <alignment horizontal="center" vertical="center"/>
      <protection locked="0"/>
    </xf>
    <xf numFmtId="0" fontId="83" fillId="34" borderId="25" xfId="0" applyFont="1" applyFill="1" applyBorder="1" applyAlignment="1">
      <alignment horizontal="left" vertical="center" wrapText="1"/>
    </xf>
    <xf numFmtId="2" fontId="10" fillId="34" borderId="26" xfId="0" applyNumberFormat="1" applyFont="1" applyFill="1" applyBorder="1" applyAlignment="1">
      <alignment horizontal="right" vertical="center" wrapText="1"/>
    </xf>
    <xf numFmtId="182" fontId="10" fillId="34" borderId="18" xfId="0" applyNumberFormat="1" applyFont="1" applyFill="1" applyBorder="1" applyAlignment="1">
      <alignment horizontal="right" vertical="center" wrapText="1"/>
    </xf>
    <xf numFmtId="2" fontId="10" fillId="34" borderId="27" xfId="0" applyNumberFormat="1" applyFont="1" applyFill="1" applyBorder="1" applyAlignment="1">
      <alignment horizontal="right" vertical="center" wrapText="1"/>
    </xf>
    <xf numFmtId="182" fontId="10" fillId="34" borderId="0" xfId="0" applyNumberFormat="1" applyFont="1" applyFill="1" applyBorder="1" applyAlignment="1">
      <alignment horizontal="right" vertical="center" wrapText="1"/>
    </xf>
    <xf numFmtId="0" fontId="83" fillId="34" borderId="28" xfId="0" applyFont="1" applyFill="1" applyBorder="1" applyAlignment="1">
      <alignment horizontal="left" vertical="center" wrapText="1"/>
    </xf>
    <xf numFmtId="2" fontId="10" fillId="34" borderId="29" xfId="0" applyNumberFormat="1" applyFont="1" applyFill="1" applyBorder="1" applyAlignment="1">
      <alignment horizontal="right" vertical="center" wrapText="1"/>
    </xf>
    <xf numFmtId="182" fontId="10" fillId="34" borderId="30" xfId="0" applyNumberFormat="1" applyFont="1" applyFill="1" applyBorder="1" applyAlignment="1">
      <alignment horizontal="right" vertical="center" wrapText="1"/>
    </xf>
    <xf numFmtId="0" fontId="2" fillId="0" borderId="0" xfId="49" applyFont="1" applyBorder="1" applyAlignment="1" applyProtection="1">
      <alignment horizontal="center" vertical="center"/>
      <protection locked="0"/>
    </xf>
    <xf numFmtId="0" fontId="85" fillId="0" borderId="0" xfId="49" applyFont="1" applyFill="1" applyBorder="1" applyProtection="1">
      <alignment/>
      <protection locked="0"/>
    </xf>
    <xf numFmtId="0" fontId="82" fillId="0" borderId="13" xfId="49" applyFont="1" applyBorder="1" applyAlignment="1" applyProtection="1">
      <alignment horizontal="center" vertical="center"/>
      <protection locked="0"/>
    </xf>
    <xf numFmtId="180" fontId="82" fillId="0" borderId="18" xfId="49" applyNumberFormat="1" applyFont="1" applyBorder="1" applyAlignment="1" applyProtection="1">
      <alignment horizontal="center" vertical="center" wrapText="1"/>
      <protection locked="0"/>
    </xf>
    <xf numFmtId="181" fontId="6" fillId="0" borderId="17" xfId="49" applyNumberFormat="1" applyFont="1" applyFill="1" applyBorder="1" applyAlignment="1" applyProtection="1">
      <alignment horizontal="right" vertical="center"/>
      <protection/>
    </xf>
    <xf numFmtId="178" fontId="6" fillId="0" borderId="18" xfId="49" applyNumberFormat="1" applyFont="1" applyFill="1" applyBorder="1" applyAlignment="1" applyProtection="1">
      <alignment horizontal="right" vertical="center"/>
      <protection/>
    </xf>
    <xf numFmtId="180" fontId="83" fillId="0" borderId="15" xfId="49" applyNumberFormat="1" applyFont="1" applyBorder="1" applyAlignment="1" applyProtection="1">
      <alignment vertical="center" wrapText="1"/>
      <protection locked="0"/>
    </xf>
    <xf numFmtId="180" fontId="83" fillId="0" borderId="0" xfId="49" applyNumberFormat="1" applyFont="1" applyBorder="1" applyAlignment="1" applyProtection="1">
      <alignment horizontal="center" vertical="center" wrapText="1"/>
      <protection locked="0"/>
    </xf>
    <xf numFmtId="181" fontId="10" fillId="0" borderId="20" xfId="49" applyNumberFormat="1" applyFont="1" applyFill="1" applyBorder="1" applyAlignment="1" applyProtection="1">
      <alignment horizontal="right" vertical="center"/>
      <protection/>
    </xf>
    <xf numFmtId="178" fontId="10" fillId="0" borderId="0" xfId="49" applyNumberFormat="1" applyFont="1" applyFill="1" applyBorder="1" applyAlignment="1" applyProtection="1">
      <alignment horizontal="right" vertical="center"/>
      <protection/>
    </xf>
    <xf numFmtId="180" fontId="83" fillId="0" borderId="15" xfId="49" applyNumberFormat="1" applyFont="1" applyBorder="1" applyAlignment="1" applyProtection="1">
      <alignment horizontal="center" vertical="center" wrapText="1"/>
      <protection locked="0"/>
    </xf>
    <xf numFmtId="180" fontId="83" fillId="0" borderId="21" xfId="49" applyNumberFormat="1" applyFont="1" applyBorder="1" applyAlignment="1" applyProtection="1">
      <alignment horizontal="center" vertical="center" wrapText="1"/>
      <protection locked="0"/>
    </xf>
    <xf numFmtId="180" fontId="83" fillId="0" borderId="23" xfId="49" applyNumberFormat="1" applyFont="1" applyBorder="1" applyAlignment="1" applyProtection="1">
      <alignment horizontal="center" vertical="center" wrapText="1"/>
      <protection locked="0"/>
    </xf>
    <xf numFmtId="181" fontId="10" fillId="0" borderId="11" xfId="49" applyNumberFormat="1" applyFont="1" applyFill="1" applyBorder="1" applyAlignment="1" applyProtection="1">
      <alignment horizontal="right" vertical="center"/>
      <protection/>
    </xf>
    <xf numFmtId="178" fontId="10" fillId="0" borderId="23" xfId="49" applyNumberFormat="1" applyFont="1" applyFill="1" applyBorder="1" applyAlignment="1" applyProtection="1">
      <alignment horizontal="right" vertical="center"/>
      <protection/>
    </xf>
    <xf numFmtId="180" fontId="83" fillId="0" borderId="15" xfId="49" applyNumberFormat="1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0" fontId="10" fillId="0" borderId="20" xfId="49" applyNumberFormat="1" applyFont="1" applyBorder="1" applyAlignment="1" applyProtection="1">
      <alignment horizontal="right" vertical="center" wrapText="1"/>
      <protection locked="0"/>
    </xf>
    <xf numFmtId="180" fontId="10" fillId="0" borderId="0" xfId="49" applyNumberFormat="1" applyFont="1" applyBorder="1" applyAlignment="1" applyProtection="1">
      <alignment horizontal="right" vertical="center" wrapText="1"/>
      <protection locked="0"/>
    </xf>
    <xf numFmtId="0" fontId="83" fillId="33" borderId="0" xfId="0" applyFont="1" applyFill="1" applyBorder="1" applyAlignment="1">
      <alignment horizontal="center" vertical="center"/>
    </xf>
    <xf numFmtId="181" fontId="10" fillId="0" borderId="20" xfId="0" applyNumberFormat="1" applyFont="1" applyBorder="1" applyAlignment="1">
      <alignment horizontal="right" vertical="center"/>
    </xf>
    <xf numFmtId="0" fontId="83" fillId="33" borderId="23" xfId="0" applyFont="1" applyFill="1" applyBorder="1" applyAlignment="1">
      <alignment horizontal="center" vertical="center"/>
    </xf>
    <xf numFmtId="178" fontId="10" fillId="0" borderId="23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1" fillId="0" borderId="0" xfId="0" applyFont="1" applyAlignment="1">
      <alignment/>
    </xf>
    <xf numFmtId="0" fontId="82" fillId="33" borderId="10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 wrapText="1"/>
    </xf>
    <xf numFmtId="0" fontId="82" fillId="0" borderId="31" xfId="0" applyFont="1" applyBorder="1" applyAlignment="1">
      <alignment vertical="center"/>
    </xf>
    <xf numFmtId="0" fontId="82" fillId="0" borderId="16" xfId="0" applyFont="1" applyBorder="1" applyAlignment="1">
      <alignment horizontal="center" vertical="center"/>
    </xf>
    <xf numFmtId="0" fontId="83" fillId="0" borderId="15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2" fillId="0" borderId="15" xfId="0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83" fillId="0" borderId="21" xfId="0" applyFont="1" applyBorder="1" applyAlignment="1">
      <alignment vertical="center"/>
    </xf>
    <xf numFmtId="0" fontId="83" fillId="0" borderId="2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5" fillId="34" borderId="0" xfId="0" applyFont="1" applyFill="1" applyBorder="1" applyAlignment="1">
      <alignment horizontal="right" vertical="center"/>
    </xf>
    <xf numFmtId="0" fontId="82" fillId="33" borderId="14" xfId="0" applyFont="1" applyFill="1" applyBorder="1" applyAlignment="1">
      <alignment horizontal="center" vertical="center"/>
    </xf>
    <xf numFmtId="49" fontId="82" fillId="33" borderId="18" xfId="0" applyNumberFormat="1" applyFont="1" applyFill="1" applyBorder="1" applyAlignment="1">
      <alignment horizontal="left" vertical="center"/>
    </xf>
    <xf numFmtId="182" fontId="10" fillId="33" borderId="19" xfId="0" applyNumberFormat="1" applyFont="1" applyFill="1" applyBorder="1" applyAlignment="1">
      <alignment horizontal="right" vertical="center"/>
    </xf>
    <xf numFmtId="49" fontId="83" fillId="33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78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85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178" fontId="6" fillId="0" borderId="1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78" fontId="6" fillId="0" borderId="1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right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184" fontId="25" fillId="0" borderId="12" xfId="0" applyNumberFormat="1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17" fillId="0" borderId="12" xfId="0" applyNumberFormat="1" applyFont="1" applyBorder="1" applyAlignment="1">
      <alignment horizontal="center" vertical="center"/>
    </xf>
    <xf numFmtId="0" fontId="82" fillId="0" borderId="31" xfId="0" applyFont="1" applyBorder="1" applyAlignment="1">
      <alignment horizontal="left" vertical="center"/>
    </xf>
    <xf numFmtId="0" fontId="9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28" fillId="0" borderId="0" xfId="52" applyFont="1" applyBorder="1" applyAlignment="1">
      <alignment horizontal="center" vertical="center"/>
      <protection/>
    </xf>
    <xf numFmtId="178" fontId="28" fillId="0" borderId="0" xfId="52" applyNumberFormat="1" applyFont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182" fontId="14" fillId="0" borderId="10" xfId="52" applyNumberFormat="1" applyFont="1" applyBorder="1" applyAlignment="1">
      <alignment horizontal="center" vertical="center" wrapText="1"/>
      <protection/>
    </xf>
    <xf numFmtId="178" fontId="14" fillId="0" borderId="12" xfId="52" applyNumberFormat="1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13" xfId="52" applyFont="1" applyBorder="1" applyAlignment="1">
      <alignment vertical="center"/>
      <protection/>
    </xf>
    <xf numFmtId="0" fontId="30" fillId="0" borderId="10" xfId="52" applyFont="1" applyBorder="1" applyAlignment="1">
      <alignment horizontal="center" vertical="center"/>
      <protection/>
    </xf>
    <xf numFmtId="178" fontId="30" fillId="0" borderId="12" xfId="52" applyNumberFormat="1" applyFont="1" applyBorder="1" applyAlignment="1">
      <alignment horizontal="center" vertical="center"/>
      <protection/>
    </xf>
    <xf numFmtId="0" fontId="19" fillId="0" borderId="13" xfId="52" applyFont="1" applyFill="1" applyBorder="1" applyAlignment="1">
      <alignment vertical="center"/>
      <protection/>
    </xf>
    <xf numFmtId="2" fontId="30" fillId="0" borderId="10" xfId="52" applyNumberFormat="1" applyFont="1" applyBorder="1" applyAlignment="1">
      <alignment horizontal="center" vertical="center"/>
      <protection/>
    </xf>
    <xf numFmtId="0" fontId="19" fillId="0" borderId="13" xfId="52" applyFont="1" applyFill="1" applyBorder="1" applyAlignment="1">
      <alignment vertical="center" wrapText="1"/>
      <protection/>
    </xf>
    <xf numFmtId="2" fontId="30" fillId="0" borderId="17" xfId="52" applyNumberFormat="1" applyFont="1" applyBorder="1" applyAlignment="1">
      <alignment horizontal="center" vertical="center"/>
      <protection/>
    </xf>
    <xf numFmtId="178" fontId="30" fillId="0" borderId="16" xfId="52" applyNumberFormat="1" applyFont="1" applyBorder="1" applyAlignment="1">
      <alignment horizontal="center" vertical="center"/>
      <protection/>
    </xf>
    <xf numFmtId="2" fontId="30" fillId="0" borderId="10" xfId="56" applyNumberFormat="1" applyFont="1" applyBorder="1" applyAlignment="1">
      <alignment horizontal="center" vertical="center"/>
      <protection/>
    </xf>
    <xf numFmtId="178" fontId="30" fillId="0" borderId="12" xfId="51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84" fontId="33" fillId="0" borderId="18" xfId="0" applyNumberFormat="1" applyFont="1" applyBorder="1" applyAlignment="1">
      <alignment horizontal="center" vertical="center"/>
    </xf>
    <xf numFmtId="9" fontId="33" fillId="0" borderId="18" xfId="0" applyNumberFormat="1" applyFont="1" applyBorder="1" applyAlignment="1">
      <alignment horizontal="center" vertical="center"/>
    </xf>
    <xf numFmtId="187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9" fontId="33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87" fontId="33" fillId="0" borderId="0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178" fontId="30" fillId="34" borderId="12" xfId="52" applyNumberFormat="1" applyFont="1" applyFill="1" applyBorder="1" applyAlignment="1">
      <alignment horizontal="center" vertical="center"/>
      <protection/>
    </xf>
    <xf numFmtId="2" fontId="30" fillId="34" borderId="10" xfId="52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9" fillId="0" borderId="13" xfId="52" applyFont="1" applyBorder="1" applyAlignment="1">
      <alignment vertical="center" wrapText="1"/>
      <protection/>
    </xf>
    <xf numFmtId="184" fontId="41" fillId="0" borderId="10" xfId="57" applyNumberFormat="1" applyFont="1" applyBorder="1" applyAlignment="1">
      <alignment horizontal="right" vertical="center" shrinkToFit="1"/>
      <protection/>
    </xf>
    <xf numFmtId="178" fontId="41" fillId="0" borderId="10" xfId="57" applyNumberFormat="1" applyFont="1" applyBorder="1" applyAlignment="1">
      <alignment horizontal="right" vertical="center" shrinkToFit="1"/>
      <protection/>
    </xf>
    <xf numFmtId="178" fontId="7" fillId="0" borderId="10" xfId="57" applyNumberFormat="1" applyFont="1" applyBorder="1" applyAlignment="1">
      <alignment horizontal="right" vertical="center" shrinkToFit="1"/>
      <protection/>
    </xf>
    <xf numFmtId="178" fontId="7" fillId="0" borderId="32" xfId="57" applyNumberFormat="1" applyFont="1" applyBorder="1" applyAlignment="1">
      <alignment horizontal="right" vertical="center" shrinkToFit="1"/>
      <protection/>
    </xf>
    <xf numFmtId="184" fontId="41" fillId="0" borderId="32" xfId="57" applyNumberFormat="1" applyFont="1" applyBorder="1" applyAlignment="1">
      <alignment horizontal="right" vertical="center" shrinkToFit="1"/>
      <protection/>
    </xf>
    <xf numFmtId="0" fontId="15" fillId="0" borderId="15" xfId="0" applyFont="1" applyBorder="1" applyAlignment="1">
      <alignment/>
    </xf>
    <xf numFmtId="49" fontId="83" fillId="33" borderId="15" xfId="0" applyNumberFormat="1" applyFont="1" applyFill="1" applyBorder="1" applyAlignment="1">
      <alignment horizontal="left" vertical="center"/>
    </xf>
    <xf numFmtId="0" fontId="85" fillId="0" borderId="0" xfId="0" applyFont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2" fontId="0" fillId="0" borderId="23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180" fontId="82" fillId="34" borderId="31" xfId="49" applyNumberFormat="1" applyFont="1" applyFill="1" applyBorder="1" applyAlignment="1" applyProtection="1">
      <alignment horizontal="left" vertical="center" wrapText="1"/>
      <protection locked="0"/>
    </xf>
    <xf numFmtId="180" fontId="82" fillId="0" borderId="15" xfId="49" applyNumberFormat="1" applyFont="1" applyFill="1" applyBorder="1" applyAlignment="1" applyProtection="1">
      <alignment horizontal="left" vertical="center" wrapText="1"/>
      <protection locked="0"/>
    </xf>
    <xf numFmtId="0" fontId="83" fillId="33" borderId="15" xfId="0" applyFont="1" applyFill="1" applyBorder="1" applyAlignment="1">
      <alignment horizontal="left" vertical="center"/>
    </xf>
    <xf numFmtId="0" fontId="83" fillId="33" borderId="21" xfId="0" applyFont="1" applyFill="1" applyBorder="1" applyAlignment="1">
      <alignment horizontal="left" vertical="center"/>
    </xf>
    <xf numFmtId="181" fontId="10" fillId="0" borderId="11" xfId="0" applyNumberFormat="1" applyFont="1" applyFill="1" applyBorder="1" applyAlignment="1">
      <alignment horizontal="right" vertical="center"/>
    </xf>
    <xf numFmtId="178" fontId="10" fillId="0" borderId="23" xfId="0" applyNumberFormat="1" applyFont="1" applyFill="1" applyBorder="1" applyAlignment="1">
      <alignment horizontal="right" vertical="center"/>
    </xf>
    <xf numFmtId="0" fontId="82" fillId="34" borderId="31" xfId="0" applyFont="1" applyFill="1" applyBorder="1" applyAlignment="1">
      <alignment vertical="center"/>
    </xf>
    <xf numFmtId="0" fontId="83" fillId="33" borderId="15" xfId="0" applyFont="1" applyFill="1" applyBorder="1" applyAlignment="1">
      <alignment vertical="center"/>
    </xf>
    <xf numFmtId="0" fontId="83" fillId="33" borderId="21" xfId="0" applyFont="1" applyFill="1" applyBorder="1" applyAlignment="1">
      <alignment vertical="center"/>
    </xf>
    <xf numFmtId="0" fontId="82" fillId="34" borderId="15" xfId="0" applyFont="1" applyFill="1" applyBorder="1" applyAlignment="1">
      <alignment vertical="center"/>
    </xf>
    <xf numFmtId="181" fontId="30" fillId="34" borderId="10" xfId="57" applyNumberFormat="1" applyFont="1" applyFill="1" applyBorder="1" applyAlignment="1">
      <alignment horizontal="center" vertical="center" shrinkToFit="1"/>
      <protection/>
    </xf>
    <xf numFmtId="181" fontId="30" fillId="34" borderId="13" xfId="57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2" applyFont="1" applyFill="1" applyBorder="1" applyAlignment="1">
      <alignment horizontal="center" vertical="center"/>
      <protection/>
    </xf>
    <xf numFmtId="2" fontId="29" fillId="0" borderId="16" xfId="52" applyNumberFormat="1" applyFont="1" applyBorder="1" applyAlignment="1">
      <alignment horizontal="center" vertical="center"/>
      <protection/>
    </xf>
    <xf numFmtId="2" fontId="30" fillId="0" borderId="18" xfId="52" applyNumberFormat="1" applyFont="1" applyBorder="1" applyAlignment="1">
      <alignment horizontal="center" vertical="center"/>
      <protection/>
    </xf>
    <xf numFmtId="2" fontId="30" fillId="0" borderId="19" xfId="52" applyNumberFormat="1" applyFont="1" applyBorder="1" applyAlignment="1">
      <alignment horizontal="center" vertical="center"/>
      <protection/>
    </xf>
    <xf numFmtId="2" fontId="30" fillId="0" borderId="0" xfId="52" applyNumberFormat="1" applyFont="1" applyBorder="1" applyAlignment="1">
      <alignment horizontal="center" vertical="center"/>
      <protection/>
    </xf>
    <xf numFmtId="2" fontId="30" fillId="0" borderId="22" xfId="52" applyNumberFormat="1" applyFont="1" applyBorder="1" applyAlignment="1">
      <alignment horizontal="center" vertical="center"/>
      <protection/>
    </xf>
    <xf numFmtId="2" fontId="30" fillId="0" borderId="23" xfId="52" applyNumberFormat="1" applyFont="1" applyBorder="1" applyAlignment="1">
      <alignment horizontal="center" vertical="center"/>
      <protection/>
    </xf>
    <xf numFmtId="1" fontId="29" fillId="0" borderId="16" xfId="52" applyNumberFormat="1" applyFont="1" applyBorder="1" applyAlignment="1">
      <alignment horizontal="center" vertical="center"/>
      <protection/>
    </xf>
    <xf numFmtId="1" fontId="30" fillId="0" borderId="18" xfId="52" applyNumberFormat="1" applyFont="1" applyBorder="1" applyAlignment="1">
      <alignment horizontal="center" vertical="center"/>
      <protection/>
    </xf>
    <xf numFmtId="1" fontId="30" fillId="0" borderId="19" xfId="52" applyNumberFormat="1" applyFont="1" applyBorder="1" applyAlignment="1">
      <alignment horizontal="center" vertical="center"/>
      <protection/>
    </xf>
    <xf numFmtId="1" fontId="30" fillId="0" borderId="0" xfId="52" applyNumberFormat="1" applyFont="1" applyBorder="1" applyAlignment="1">
      <alignment horizontal="center" vertical="center"/>
      <protection/>
    </xf>
    <xf numFmtId="1" fontId="30" fillId="0" borderId="22" xfId="52" applyNumberFormat="1" applyFont="1" applyBorder="1" applyAlignment="1">
      <alignment horizontal="center" vertical="center"/>
      <protection/>
    </xf>
    <xf numFmtId="1" fontId="30" fillId="0" borderId="23" xfId="52" applyNumberFormat="1" applyFont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3" fillId="0" borderId="0" xfId="49" applyFont="1" applyBorder="1" applyAlignment="1" applyProtection="1">
      <alignment/>
      <protection locked="0"/>
    </xf>
    <xf numFmtId="0" fontId="85" fillId="0" borderId="23" xfId="0" applyFont="1" applyBorder="1" applyAlignment="1">
      <alignment horizontal="center" vertical="center" wrapText="1"/>
    </xf>
    <xf numFmtId="0" fontId="12" fillId="34" borderId="0" xfId="0" applyFont="1" applyFill="1" applyAlignment="1">
      <alignment horizontal="center"/>
    </xf>
    <xf numFmtId="0" fontId="87" fillId="34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5" fillId="33" borderId="23" xfId="0" applyFont="1" applyFill="1" applyBorder="1" applyAlignment="1">
      <alignment horizontal="right" vertical="center"/>
    </xf>
    <xf numFmtId="0" fontId="88" fillId="0" borderId="23" xfId="0" applyFont="1" applyBorder="1" applyAlignment="1">
      <alignment horizontal="center" vertical="center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78" fontId="6" fillId="0" borderId="31" xfId="0" applyNumberFormat="1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15" fillId="0" borderId="19" xfId="0" applyNumberFormat="1" applyFont="1" applyBorder="1" applyAlignment="1">
      <alignment vertical="center"/>
    </xf>
    <xf numFmtId="178" fontId="15" fillId="0" borderId="22" xfId="0" applyNumberFormat="1" applyFont="1" applyBorder="1" applyAlignment="1">
      <alignment vertical="center"/>
    </xf>
    <xf numFmtId="49" fontId="83" fillId="33" borderId="21" xfId="0" applyNumberFormat="1" applyFont="1" applyFill="1" applyBorder="1" applyAlignment="1">
      <alignment horizontal="left" vertical="center"/>
    </xf>
    <xf numFmtId="0" fontId="12" fillId="0" borderId="0" xfId="49" applyFont="1" applyBorder="1" applyAlignment="1" applyProtection="1">
      <alignment horizontal="center" vertical="center"/>
      <protection locked="0"/>
    </xf>
    <xf numFmtId="0" fontId="62" fillId="0" borderId="0" xfId="49" applyFont="1" applyBorder="1" applyAlignment="1" applyProtection="1">
      <alignment horizontal="center" vertical="center"/>
      <protection locked="0"/>
    </xf>
    <xf numFmtId="178" fontId="82" fillId="3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181" fontId="30" fillId="0" borderId="10" xfId="57" applyNumberFormat="1" applyFont="1" applyBorder="1" applyAlignment="1">
      <alignment horizontal="center" vertical="center" shrinkToFit="1"/>
      <protection/>
    </xf>
    <xf numFmtId="2" fontId="30" fillId="0" borderId="10" xfId="57" applyNumberFormat="1" applyFont="1" applyBorder="1" applyAlignment="1">
      <alignment horizontal="center" vertical="center" shrinkToFit="1"/>
      <protection/>
    </xf>
    <xf numFmtId="184" fontId="30" fillId="0" borderId="13" xfId="57" applyNumberFormat="1" applyFont="1" applyBorder="1" applyAlignment="1">
      <alignment horizontal="center" vertical="center" shrinkToFit="1"/>
      <protection/>
    </xf>
    <xf numFmtId="178" fontId="30" fillId="0" borderId="12" xfId="57" applyNumberFormat="1" applyFont="1" applyBorder="1" applyAlignment="1">
      <alignment horizontal="center" vertical="center" shrinkToFit="1"/>
      <protection/>
    </xf>
    <xf numFmtId="184" fontId="30" fillId="0" borderId="10" xfId="57" applyNumberFormat="1" applyFont="1" applyBorder="1" applyAlignment="1">
      <alignment horizontal="center" vertical="center" shrinkToFit="1"/>
      <protection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0&#24180;10&#26376;31&#26085;&#20840;&#24066;&#24066;&#22330;&#20027;&#20307;&#21457;&#23637;&#24773;&#20917;&#19968;&#35272;&#34920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20.10&#26376;&#23731;&#38451;&#24555;&#357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0135;&#19994;&#65292;&#24037;&#19994;&#65292;&#24037;&#19994;&#25216;&#25913;&#65292;&#39640;&#26032;&#65292;&#22823;&#27719;&#24635;&#34920;&#65288;&#26680;&#20943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4.1</v>
          </cell>
        </row>
        <row r="6">
          <cell r="G6">
            <v>-9.2</v>
          </cell>
        </row>
        <row r="7">
          <cell r="G7">
            <v>0.7</v>
          </cell>
        </row>
        <row r="9">
          <cell r="G9">
            <v>4.1</v>
          </cell>
        </row>
        <row r="10">
          <cell r="G10">
            <v>3.3</v>
          </cell>
        </row>
        <row r="11">
          <cell r="G11">
            <v>4.1</v>
          </cell>
        </row>
        <row r="12">
          <cell r="G12">
            <v>5.4</v>
          </cell>
        </row>
        <row r="13">
          <cell r="G13">
            <v>1.4</v>
          </cell>
        </row>
        <row r="14">
          <cell r="G14">
            <v>6.5</v>
          </cell>
        </row>
        <row r="15">
          <cell r="G15">
            <v>1.9</v>
          </cell>
        </row>
        <row r="16">
          <cell r="G16">
            <v>8.3</v>
          </cell>
        </row>
        <row r="17">
          <cell r="G17">
            <v>9.4</v>
          </cell>
        </row>
        <row r="18">
          <cell r="G18">
            <v>5.8</v>
          </cell>
        </row>
        <row r="19">
          <cell r="G19">
            <v>20.8</v>
          </cell>
        </row>
        <row r="22">
          <cell r="G22">
            <v>4.1</v>
          </cell>
        </row>
        <row r="23">
          <cell r="G23">
            <v>-5.5</v>
          </cell>
        </row>
        <row r="24">
          <cell r="G24">
            <v>4.9</v>
          </cell>
        </row>
        <row r="25">
          <cell r="G25">
            <v>-3.3354986495264853</v>
          </cell>
        </row>
        <row r="26">
          <cell r="G26">
            <v>-3.584060131143346</v>
          </cell>
        </row>
        <row r="27">
          <cell r="G27">
            <v>-1.8519180922984049</v>
          </cell>
        </row>
        <row r="28">
          <cell r="G28">
            <v>6.764913685341938</v>
          </cell>
        </row>
        <row r="29">
          <cell r="G29">
            <v>-6.330343790386124</v>
          </cell>
        </row>
        <row r="30">
          <cell r="G30">
            <v>7.3</v>
          </cell>
        </row>
        <row r="31">
          <cell r="G31">
            <v>-4.994930896390571</v>
          </cell>
        </row>
        <row r="32">
          <cell r="G32">
            <v>6.1</v>
          </cell>
        </row>
        <row r="33">
          <cell r="G33">
            <v>12.1</v>
          </cell>
        </row>
        <row r="34">
          <cell r="G34">
            <v>7.4</v>
          </cell>
        </row>
        <row r="38">
          <cell r="G38">
            <v>4.7</v>
          </cell>
        </row>
        <row r="39">
          <cell r="G39">
            <v>1.085892707688373</v>
          </cell>
        </row>
        <row r="40">
          <cell r="G40">
            <v>10.2</v>
          </cell>
        </row>
        <row r="41">
          <cell r="G41">
            <v>-4</v>
          </cell>
        </row>
        <row r="42">
          <cell r="G42">
            <v>6.9</v>
          </cell>
        </row>
        <row r="43">
          <cell r="G43">
            <v>14.2</v>
          </cell>
        </row>
        <row r="44">
          <cell r="G44">
            <v>-6.4</v>
          </cell>
        </row>
        <row r="45">
          <cell r="G45">
            <v>6.8</v>
          </cell>
        </row>
        <row r="46">
          <cell r="G46">
            <v>5.5</v>
          </cell>
        </row>
        <row r="47">
          <cell r="G47">
            <v>-9.3</v>
          </cell>
        </row>
        <row r="48">
          <cell r="G48">
            <v>20.2</v>
          </cell>
        </row>
        <row r="52">
          <cell r="G52">
            <v>3.6</v>
          </cell>
        </row>
        <row r="53">
          <cell r="G53">
            <v>8.3</v>
          </cell>
        </row>
        <row r="54">
          <cell r="G54">
            <v>0.6</v>
          </cell>
        </row>
        <row r="55">
          <cell r="G55">
            <v>9.6</v>
          </cell>
        </row>
        <row r="56">
          <cell r="G56">
            <v>4.9</v>
          </cell>
        </row>
        <row r="57">
          <cell r="G57">
            <v>3.6</v>
          </cell>
        </row>
        <row r="58">
          <cell r="G58">
            <v>-2.6</v>
          </cell>
        </row>
        <row r="59">
          <cell r="G59">
            <v>-0.1</v>
          </cell>
        </row>
        <row r="60">
          <cell r="G60">
            <v>5.9</v>
          </cell>
        </row>
        <row r="61">
          <cell r="G61">
            <v>0.2</v>
          </cell>
        </row>
        <row r="62">
          <cell r="G62">
            <v>20.6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0年10月"/>
    </sheetNames>
    <sheetDataSet>
      <sheetData sheetId="0">
        <row r="5">
          <cell r="C5">
            <v>1823379</v>
          </cell>
          <cell r="E5">
            <v>12.78</v>
          </cell>
        </row>
        <row r="6">
          <cell r="C6">
            <v>1511559</v>
          </cell>
          <cell r="E6">
            <v>19.17</v>
          </cell>
        </row>
        <row r="7">
          <cell r="C7">
            <v>193997</v>
          </cell>
          <cell r="E7">
            <v>61.03</v>
          </cell>
        </row>
        <row r="8">
          <cell r="C8">
            <v>4710122</v>
          </cell>
          <cell r="E8">
            <v>-3.84</v>
          </cell>
        </row>
        <row r="9">
          <cell r="C9">
            <v>4351817</v>
          </cell>
          <cell r="E9">
            <v>4.97</v>
          </cell>
        </row>
        <row r="10">
          <cell r="C10">
            <v>2789244</v>
          </cell>
          <cell r="E10">
            <v>-3.36</v>
          </cell>
        </row>
        <row r="11">
          <cell r="C11">
            <v>2557719</v>
          </cell>
          <cell r="E11">
            <v>5.16</v>
          </cell>
        </row>
        <row r="12">
          <cell r="C12">
            <v>25414292</v>
          </cell>
          <cell r="E12">
            <v>2.64</v>
          </cell>
        </row>
        <row r="13">
          <cell r="C13">
            <v>19501089</v>
          </cell>
          <cell r="E13">
            <v>0.62</v>
          </cell>
        </row>
        <row r="14">
          <cell r="C14">
            <v>4759276</v>
          </cell>
          <cell r="E14">
            <v>-20.08</v>
          </cell>
        </row>
        <row r="15">
          <cell r="C15">
            <v>3667084</v>
          </cell>
          <cell r="E15">
            <v>-23.3</v>
          </cell>
        </row>
        <row r="16">
          <cell r="C16">
            <v>1595415</v>
          </cell>
          <cell r="E16">
            <v>-20.02</v>
          </cell>
        </row>
        <row r="17">
          <cell r="C17">
            <v>1360673</v>
          </cell>
          <cell r="E17">
            <v>-15.72</v>
          </cell>
        </row>
        <row r="22">
          <cell r="C22">
            <v>965595</v>
          </cell>
          <cell r="E22">
            <v>-10.94</v>
          </cell>
        </row>
        <row r="23">
          <cell r="C23">
            <v>521736</v>
          </cell>
          <cell r="E23">
            <v>-10.44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10786</v>
          </cell>
          <cell r="D3">
            <v>0.14391770071057375</v>
          </cell>
        </row>
        <row r="4">
          <cell r="C4">
            <v>24</v>
          </cell>
          <cell r="D4">
            <v>-0.2</v>
          </cell>
        </row>
        <row r="5">
          <cell r="C5">
            <v>28122</v>
          </cell>
          <cell r="D5">
            <v>0.021318322135463957</v>
          </cell>
        </row>
        <row r="6">
          <cell r="C6">
            <v>38932</v>
          </cell>
          <cell r="D6">
            <v>0.05238687354706169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发展目标"/>
      <sheetName val="主要经济指标"/>
      <sheetName val="规模工业生产主要分类"/>
      <sheetName val="主要产业"/>
      <sheetName val="分县市区园区工业"/>
      <sheetName val="用电量"/>
      <sheetName val="固定资产投资"/>
      <sheetName val="商品房建设与销售"/>
      <sheetName val="国内贸易、旅游"/>
      <sheetName val="热点商品"/>
      <sheetName val="财政金融"/>
      <sheetName val="调查单位"/>
      <sheetName val="人民生活和物价1"/>
      <sheetName val="县市2"/>
      <sheetName val="省1"/>
      <sheetName val="省2"/>
    </sheetNames>
    <sheetDataSet>
      <sheetData sheetId="2">
        <row r="4">
          <cell r="B4">
            <v>4.1</v>
          </cell>
        </row>
      </sheetData>
      <sheetData sheetId="6">
        <row r="5">
          <cell r="B5">
            <v>8.7</v>
          </cell>
        </row>
        <row r="19">
          <cell r="B19">
            <v>9</v>
          </cell>
        </row>
      </sheetData>
      <sheetData sheetId="7">
        <row r="9">
          <cell r="C9">
            <v>278.9244</v>
          </cell>
          <cell r="D9">
            <v>-3.36</v>
          </cell>
        </row>
      </sheetData>
      <sheetData sheetId="8">
        <row r="5">
          <cell r="C5">
            <v>1245.2466696198478</v>
          </cell>
          <cell r="D5">
            <v>-3.7</v>
          </cell>
        </row>
      </sheetData>
      <sheetData sheetId="10">
        <row r="5">
          <cell r="C5">
            <v>267.7289</v>
          </cell>
          <cell r="D5">
            <v>-4.2</v>
          </cell>
        </row>
        <row r="8">
          <cell r="C8">
            <v>111.414</v>
          </cell>
          <cell r="D8">
            <v>-4</v>
          </cell>
        </row>
        <row r="11">
          <cell r="C11">
            <v>406.7822</v>
          </cell>
          <cell r="D11">
            <v>-10.4</v>
          </cell>
        </row>
        <row r="13">
          <cell r="B13">
            <v>3046.2891196687</v>
          </cell>
          <cell r="D13">
            <v>8.755767651980321</v>
          </cell>
        </row>
        <row r="19">
          <cell r="B19">
            <v>2405.4291838394997</v>
          </cell>
          <cell r="D19">
            <v>22.67173504846926</v>
          </cell>
        </row>
      </sheetData>
      <sheetData sheetId="12">
        <row r="5">
          <cell r="D5">
            <v>102.27999435</v>
          </cell>
        </row>
      </sheetData>
      <sheetData sheetId="15">
        <row r="10">
          <cell r="D10">
            <v>182.68892</v>
          </cell>
          <cell r="F10">
            <v>9.3</v>
          </cell>
          <cell r="J10">
            <v>182.3379</v>
          </cell>
          <cell r="L10">
            <v>12.8</v>
          </cell>
          <cell r="N10">
            <v>471.0122</v>
          </cell>
          <cell r="P10">
            <v>-3.8</v>
          </cell>
          <cell r="Z10">
            <v>695.7798</v>
          </cell>
          <cell r="AB10">
            <v>16.7</v>
          </cell>
          <cell r="AD10">
            <v>58225</v>
          </cell>
          <cell r="AF10">
            <v>37.6</v>
          </cell>
          <cell r="AH10">
            <v>129.613525</v>
          </cell>
          <cell r="AJ10">
            <v>0.9</v>
          </cell>
          <cell r="AL10">
            <v>68.317351</v>
          </cell>
          <cell r="AN10">
            <v>3.4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1296135.254</v>
          </cell>
          <cell r="D7">
            <v>0.9</v>
          </cell>
          <cell r="E7">
            <v>683173.5064</v>
          </cell>
          <cell r="G7">
            <v>3.41</v>
          </cell>
        </row>
        <row r="8">
          <cell r="B8">
            <v>565210.1134</v>
          </cell>
          <cell r="D8">
            <v>-3.80687432518802</v>
          </cell>
          <cell r="E8">
            <v>368482.3332</v>
          </cell>
          <cell r="G8">
            <v>1.21216336444504</v>
          </cell>
        </row>
        <row r="9">
          <cell r="B9">
            <v>50664.6639</v>
          </cell>
          <cell r="D9">
            <v>42.2471141739373</v>
          </cell>
          <cell r="E9">
            <v>30404.6423</v>
          </cell>
          <cell r="G9">
            <v>69.6120506983608</v>
          </cell>
        </row>
        <row r="10">
          <cell r="B10">
            <v>29059.2669</v>
          </cell>
          <cell r="D10">
            <v>3.23254217649529</v>
          </cell>
          <cell r="E10">
            <v>7347.2621</v>
          </cell>
          <cell r="G10">
            <v>14.9221251672994</v>
          </cell>
        </row>
        <row r="11">
          <cell r="B11">
            <v>92868.096</v>
          </cell>
          <cell r="D11">
            <v>4.33482974738995</v>
          </cell>
          <cell r="E11">
            <v>43689.5347</v>
          </cell>
          <cell r="G11">
            <v>6.23805679970112</v>
          </cell>
        </row>
        <row r="12">
          <cell r="B12">
            <v>70512.0987</v>
          </cell>
          <cell r="D12">
            <v>4.36096514635476</v>
          </cell>
          <cell r="E12">
            <v>18399.6187</v>
          </cell>
          <cell r="G12">
            <v>7.75276225391709</v>
          </cell>
        </row>
        <row r="13">
          <cell r="B13">
            <v>89960.1141</v>
          </cell>
          <cell r="D13">
            <v>4.0700405060537</v>
          </cell>
          <cell r="E13">
            <v>21085.9113</v>
          </cell>
          <cell r="G13">
            <v>9.83188878911411</v>
          </cell>
        </row>
        <row r="14">
          <cell r="B14">
            <v>145596.0732</v>
          </cell>
          <cell r="D14">
            <v>8.59466095866398</v>
          </cell>
          <cell r="E14">
            <v>55939.4977</v>
          </cell>
          <cell r="G14">
            <v>7.73174239429746</v>
          </cell>
        </row>
        <row r="15">
          <cell r="B15">
            <v>102111.7941</v>
          </cell>
          <cell r="D15">
            <v>8.15426242429785</v>
          </cell>
          <cell r="E15">
            <v>38053.0198</v>
          </cell>
          <cell r="G15">
            <v>22.4681129203625</v>
          </cell>
        </row>
        <row r="16">
          <cell r="B16">
            <v>88577.006</v>
          </cell>
          <cell r="D16">
            <v>-0.787859285144422</v>
          </cell>
          <cell r="E16">
            <v>49292.2097</v>
          </cell>
          <cell r="G16">
            <v>-0.267954174950671</v>
          </cell>
        </row>
        <row r="17">
          <cell r="B17">
            <v>14360.078</v>
          </cell>
          <cell r="D17">
            <v>3.6472878279365</v>
          </cell>
          <cell r="E17">
            <v>4171.7847</v>
          </cell>
          <cell r="G17">
            <v>8.18989738441834</v>
          </cell>
        </row>
        <row r="18">
          <cell r="B18">
            <v>2679.79</v>
          </cell>
          <cell r="E18">
            <v>1771.5325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12452466.696198478</v>
          </cell>
          <cell r="D21">
            <v>-3.7378132151152386</v>
          </cell>
        </row>
        <row r="23">
          <cell r="B23">
            <v>10676915.594575906</v>
          </cell>
          <cell r="D23">
            <v>-3.94</v>
          </cell>
        </row>
        <row r="24">
          <cell r="B24">
            <v>1775551.1016225722</v>
          </cell>
          <cell r="D24">
            <v>-2.5038267759181565</v>
          </cell>
        </row>
        <row r="26">
          <cell r="B26">
            <v>10807431.945233617</v>
          </cell>
          <cell r="D26">
            <v>-2.24</v>
          </cell>
        </row>
        <row r="27">
          <cell r="B27">
            <v>1645034.7509648614</v>
          </cell>
          <cell r="D27">
            <v>-12.541156327015514</v>
          </cell>
        </row>
        <row r="31">
          <cell r="B31">
            <v>3411227</v>
          </cell>
          <cell r="C31">
            <v>2.9</v>
          </cell>
        </row>
        <row r="33">
          <cell r="B33">
            <v>389337.4</v>
          </cell>
          <cell r="C33">
            <v>7</v>
          </cell>
        </row>
        <row r="34">
          <cell r="B34">
            <v>32740.2</v>
          </cell>
          <cell r="C34">
            <v>-5.5</v>
          </cell>
        </row>
        <row r="35">
          <cell r="B35">
            <v>65706</v>
          </cell>
          <cell r="C35">
            <v>4.2</v>
          </cell>
        </row>
        <row r="36">
          <cell r="B36">
            <v>303975</v>
          </cell>
          <cell r="C36">
            <v>-4.7</v>
          </cell>
        </row>
        <row r="37">
          <cell r="B37">
            <v>16031.5</v>
          </cell>
          <cell r="C37">
            <v>11.5</v>
          </cell>
        </row>
        <row r="38">
          <cell r="B38">
            <v>73907.9</v>
          </cell>
          <cell r="C38">
            <v>-2.4</v>
          </cell>
        </row>
        <row r="39">
          <cell r="B39">
            <v>162053.3</v>
          </cell>
          <cell r="C39">
            <v>11.1</v>
          </cell>
        </row>
        <row r="40">
          <cell r="B40">
            <v>79428.4</v>
          </cell>
          <cell r="C40">
            <v>4.6</v>
          </cell>
        </row>
        <row r="41">
          <cell r="B41">
            <v>19399</v>
          </cell>
          <cell r="C41">
            <v>10.5</v>
          </cell>
        </row>
        <row r="42">
          <cell r="B42">
            <v>6227.3</v>
          </cell>
          <cell r="C42">
            <v>6.6</v>
          </cell>
        </row>
        <row r="43">
          <cell r="B43">
            <v>798.8</v>
          </cell>
          <cell r="C43">
            <v>-34.5</v>
          </cell>
        </row>
        <row r="44">
          <cell r="B44">
            <v>184500.7</v>
          </cell>
          <cell r="C44">
            <v>3.8</v>
          </cell>
        </row>
        <row r="45">
          <cell r="B45">
            <v>169987.1</v>
          </cell>
          <cell r="C45">
            <v>16</v>
          </cell>
        </row>
        <row r="46">
          <cell r="B46">
            <v>53930.4</v>
          </cell>
          <cell r="C46">
            <v>15</v>
          </cell>
        </row>
        <row r="47">
          <cell r="B47">
            <v>49619</v>
          </cell>
          <cell r="C47">
            <v>7.8</v>
          </cell>
        </row>
        <row r="48">
          <cell r="B48">
            <v>34907.2</v>
          </cell>
          <cell r="C48">
            <v>-54.4</v>
          </cell>
        </row>
        <row r="49">
          <cell r="B49">
            <v>30251.7</v>
          </cell>
          <cell r="C49">
            <v>13.5</v>
          </cell>
        </row>
        <row r="50">
          <cell r="B50">
            <v>638484.9</v>
          </cell>
          <cell r="C50">
            <v>2.9</v>
          </cell>
        </row>
        <row r="51">
          <cell r="B51">
            <v>156754.9</v>
          </cell>
          <cell r="C51">
            <v>8.8</v>
          </cell>
        </row>
        <row r="52">
          <cell r="B52">
            <v>53782.5</v>
          </cell>
          <cell r="C52">
            <v>-11.3</v>
          </cell>
        </row>
        <row r="53">
          <cell r="B53">
            <v>807675.1</v>
          </cell>
          <cell r="C53">
            <v>5</v>
          </cell>
        </row>
        <row r="54">
          <cell r="B54">
            <v>15870.1</v>
          </cell>
          <cell r="C54">
            <v>-20.6</v>
          </cell>
        </row>
        <row r="55">
          <cell r="B55">
            <v>65858.6</v>
          </cell>
          <cell r="C55">
            <v>5.8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2677289</v>
          </cell>
          <cell r="C3">
            <v>-4.238894055368775</v>
          </cell>
          <cell r="D3">
            <v>1114140</v>
          </cell>
          <cell r="E3">
            <v>-3.978364234797695</v>
          </cell>
        </row>
        <row r="7">
          <cell r="B7">
            <v>16351</v>
          </cell>
          <cell r="C7">
            <v>-11.121378485622657</v>
          </cell>
          <cell r="D7">
            <v>10012</v>
          </cell>
          <cell r="E7">
            <v>-1.9392752203721813</v>
          </cell>
        </row>
        <row r="8">
          <cell r="B8">
            <v>285316</v>
          </cell>
          <cell r="C8">
            <v>-12.58808102841877</v>
          </cell>
          <cell r="D8">
            <v>70710</v>
          </cell>
          <cell r="E8">
            <v>0.5746308992120106</v>
          </cell>
        </row>
        <row r="9">
          <cell r="B9">
            <v>44095</v>
          </cell>
          <cell r="C9">
            <v>-16.106999486311153</v>
          </cell>
          <cell r="D9">
            <v>15165</v>
          </cell>
          <cell r="E9">
            <v>-18.542192619648716</v>
          </cell>
        </row>
        <row r="10">
          <cell r="B10">
            <v>81991</v>
          </cell>
          <cell r="C10">
            <v>20.33079926032464</v>
          </cell>
          <cell r="D10">
            <v>31927</v>
          </cell>
          <cell r="E10">
            <v>9.07755380936112</v>
          </cell>
        </row>
        <row r="11">
          <cell r="B11">
            <v>204621</v>
          </cell>
          <cell r="C11">
            <v>-12.725574412365589</v>
          </cell>
          <cell r="D11">
            <v>68789</v>
          </cell>
          <cell r="E11">
            <v>-15.634619865827787</v>
          </cell>
        </row>
        <row r="12">
          <cell r="B12">
            <v>74675</v>
          </cell>
          <cell r="C12">
            <v>-8.418057616600649</v>
          </cell>
          <cell r="D12">
            <v>27451</v>
          </cell>
          <cell r="E12">
            <v>13.947117180689887</v>
          </cell>
        </row>
        <row r="13">
          <cell r="B13">
            <v>33857</v>
          </cell>
          <cell r="C13">
            <v>-11.131817943199124</v>
          </cell>
          <cell r="D13">
            <v>20780</v>
          </cell>
          <cell r="E13">
            <v>-3.818560518398513</v>
          </cell>
        </row>
        <row r="15">
          <cell r="B15">
            <v>124932</v>
          </cell>
          <cell r="C15">
            <v>-11.34481510655057</v>
          </cell>
          <cell r="D15">
            <v>73209</v>
          </cell>
          <cell r="E15">
            <v>-6.215651862005359</v>
          </cell>
        </row>
        <row r="16">
          <cell r="B16">
            <v>168303</v>
          </cell>
          <cell r="C16">
            <v>11.119694178699461</v>
          </cell>
          <cell r="D16">
            <v>100678</v>
          </cell>
          <cell r="E16">
            <v>14.357436561484803</v>
          </cell>
        </row>
        <row r="17">
          <cell r="B17">
            <v>219371</v>
          </cell>
          <cell r="C17">
            <v>51.66794571312025</v>
          </cell>
          <cell r="D17">
            <v>171766</v>
          </cell>
          <cell r="E17">
            <v>85.19444953584406</v>
          </cell>
        </row>
        <row r="18">
          <cell r="B18">
            <v>100092</v>
          </cell>
          <cell r="C18">
            <v>-2.7723272395236336</v>
          </cell>
          <cell r="D18">
            <v>55938</v>
          </cell>
          <cell r="E18">
            <v>3.054532056005897</v>
          </cell>
        </row>
        <row r="19">
          <cell r="B19">
            <v>78711</v>
          </cell>
          <cell r="C19">
            <v>-17.059009483667026</v>
          </cell>
          <cell r="D19">
            <v>47138</v>
          </cell>
          <cell r="E19">
            <v>-12.717105506795548</v>
          </cell>
        </row>
        <row r="20">
          <cell r="B20">
            <v>101908</v>
          </cell>
          <cell r="C20">
            <v>-6.407677825228447</v>
          </cell>
          <cell r="D20">
            <v>56928</v>
          </cell>
          <cell r="E20">
            <v>-10.645110657667558</v>
          </cell>
        </row>
      </sheetData>
      <sheetData sheetId="2">
        <row r="6">
          <cell r="B6">
            <v>296414</v>
          </cell>
          <cell r="C6">
            <v>2677289</v>
          </cell>
          <cell r="E6">
            <v>-4.2388940553687675</v>
          </cell>
        </row>
        <row r="7">
          <cell r="B7">
            <v>253488</v>
          </cell>
          <cell r="C7">
            <v>2273364</v>
          </cell>
          <cell r="E7">
            <v>-5.593234697589587</v>
          </cell>
        </row>
        <row r="8">
          <cell r="B8">
            <v>42926</v>
          </cell>
          <cell r="C8">
            <v>403925</v>
          </cell>
          <cell r="E8">
            <v>4.172039572093215</v>
          </cell>
        </row>
        <row r="9">
          <cell r="B9">
            <v>114350</v>
          </cell>
          <cell r="C9">
            <v>1114140</v>
          </cell>
          <cell r="E9">
            <v>-3.9783642347976946</v>
          </cell>
        </row>
        <row r="10">
          <cell r="B10">
            <v>72846</v>
          </cell>
          <cell r="C10">
            <v>723709</v>
          </cell>
          <cell r="E10">
            <v>-8.000091528410037</v>
          </cell>
        </row>
        <row r="11">
          <cell r="B11">
            <v>164482</v>
          </cell>
          <cell r="C11">
            <v>1420148</v>
          </cell>
          <cell r="E11">
            <v>-3.8467449760082006</v>
          </cell>
        </row>
        <row r="12">
          <cell r="B12">
            <v>304321</v>
          </cell>
          <cell r="C12">
            <v>4067822</v>
          </cell>
          <cell r="E12">
            <v>-10.390507851196794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30462891.196687</v>
          </cell>
          <cell r="D6">
            <v>27590030.010126002</v>
          </cell>
          <cell r="F6">
            <v>8.755767651980321</v>
          </cell>
        </row>
        <row r="7">
          <cell r="C7">
            <v>18903434.113568</v>
          </cell>
          <cell r="D7">
            <v>16894621.799782</v>
          </cell>
          <cell r="F7">
            <v>12.928199757416678</v>
          </cell>
        </row>
        <row r="8">
          <cell r="C8">
            <v>5745002.383671</v>
          </cell>
          <cell r="D8">
            <v>5389620.655669</v>
          </cell>
          <cell r="F8">
            <v>0.24022245911736206</v>
          </cell>
        </row>
        <row r="9">
          <cell r="C9">
            <v>854714.714259</v>
          </cell>
          <cell r="D9">
            <v>755148.196451</v>
          </cell>
          <cell r="F9">
            <v>-4.520925206392661</v>
          </cell>
        </row>
        <row r="10">
          <cell r="C10">
            <v>4742729.197033</v>
          </cell>
          <cell r="D10">
            <v>4535079.798996</v>
          </cell>
          <cell r="F10">
            <v>2.4223758210476234</v>
          </cell>
        </row>
        <row r="11">
          <cell r="C11">
            <v>207431.046572</v>
          </cell>
          <cell r="D11">
            <v>5781.7469120000005</v>
          </cell>
          <cell r="F11">
            <v>4301.2394056787</v>
          </cell>
        </row>
        <row r="12">
          <cell r="C12">
            <v>24054291.838395</v>
          </cell>
          <cell r="D12">
            <v>19937972.825663</v>
          </cell>
          <cell r="F12">
            <v>22.67173504846926</v>
          </cell>
        </row>
        <row r="13">
          <cell r="C13">
            <v>5375592.865007</v>
          </cell>
          <cell r="D13">
            <v>4442521.466125</v>
          </cell>
          <cell r="F13">
            <v>21.829635422211126</v>
          </cell>
        </row>
        <row r="14">
          <cell r="C14">
            <v>18176290.076945</v>
          </cell>
          <cell r="D14">
            <v>15174435.38561</v>
          </cell>
          <cell r="F14">
            <v>21.850643542134392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(2)"/>
    </sheetNames>
    <sheetDataSet>
      <sheetData sheetId="0">
        <row r="9">
          <cell r="B9">
            <v>99.19158364</v>
          </cell>
          <cell r="C9">
            <v>98.865447</v>
          </cell>
          <cell r="D9">
            <v>102.27999435</v>
          </cell>
        </row>
        <row r="10">
          <cell r="B10">
            <v>98.16801784</v>
          </cell>
          <cell r="C10">
            <v>99.11902026</v>
          </cell>
          <cell r="D10">
            <v>108.90747571</v>
          </cell>
        </row>
        <row r="18">
          <cell r="B18">
            <v>100</v>
          </cell>
          <cell r="C18">
            <v>99.7528816</v>
          </cell>
          <cell r="D18">
            <v>99.81700044</v>
          </cell>
        </row>
        <row r="19">
          <cell r="B19">
            <v>100</v>
          </cell>
          <cell r="C19">
            <v>97.31509662</v>
          </cell>
          <cell r="D19">
            <v>98.04009946</v>
          </cell>
        </row>
        <row r="20">
          <cell r="B20">
            <v>100.00011973</v>
          </cell>
          <cell r="C20">
            <v>100.20771856</v>
          </cell>
          <cell r="D20">
            <v>99.91622981</v>
          </cell>
        </row>
        <row r="21">
          <cell r="B21">
            <v>99.58562825</v>
          </cell>
          <cell r="C21">
            <v>96.5936911</v>
          </cell>
          <cell r="D21">
            <v>96.97571779</v>
          </cell>
        </row>
        <row r="22">
          <cell r="B22">
            <v>100</v>
          </cell>
          <cell r="C22">
            <v>99.96248004</v>
          </cell>
          <cell r="D22">
            <v>100.80736063</v>
          </cell>
        </row>
        <row r="23">
          <cell r="B23">
            <v>100</v>
          </cell>
          <cell r="C23">
            <v>101.92503911</v>
          </cell>
          <cell r="D23">
            <v>101.77892511</v>
          </cell>
        </row>
        <row r="24">
          <cell r="B24">
            <v>93.75042544</v>
          </cell>
          <cell r="C24">
            <v>97.8253965</v>
          </cell>
          <cell r="D24">
            <v>104.20884075</v>
          </cell>
        </row>
        <row r="25">
          <cell r="B25">
            <v>99.34014071</v>
          </cell>
          <cell r="C25">
            <v>98.64871694</v>
          </cell>
          <cell r="D25">
            <v>101.58932746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8.7</v>
          </cell>
        </row>
        <row r="7">
          <cell r="E7" t="str">
            <v>  </v>
          </cell>
        </row>
        <row r="8">
          <cell r="E8">
            <v>-25.4</v>
          </cell>
        </row>
        <row r="9">
          <cell r="E9">
            <v>29.5</v>
          </cell>
        </row>
        <row r="10">
          <cell r="E10">
            <v>15.4</v>
          </cell>
        </row>
        <row r="11">
          <cell r="E11" t="str">
            <v>  </v>
          </cell>
        </row>
        <row r="12">
          <cell r="E12">
            <v>247.6</v>
          </cell>
        </row>
        <row r="13">
          <cell r="E13">
            <v>7</v>
          </cell>
        </row>
        <row r="14">
          <cell r="E14" t="str">
            <v>  </v>
          </cell>
        </row>
        <row r="15">
          <cell r="E15">
            <v>22.9</v>
          </cell>
        </row>
        <row r="16">
          <cell r="E16">
            <v>10.5</v>
          </cell>
        </row>
        <row r="17">
          <cell r="E17">
            <v>6.7</v>
          </cell>
        </row>
        <row r="18">
          <cell r="E18" t="str">
            <v>  </v>
          </cell>
        </row>
        <row r="19">
          <cell r="E19">
            <v>76.6</v>
          </cell>
        </row>
        <row r="20">
          <cell r="E20">
            <v>9</v>
          </cell>
        </row>
        <row r="21">
          <cell r="E21">
            <v>-14.8</v>
          </cell>
        </row>
        <row r="22">
          <cell r="E22">
            <v>16.6</v>
          </cell>
        </row>
        <row r="23">
          <cell r="E23">
            <v>16.3</v>
          </cell>
        </row>
        <row r="26">
          <cell r="E26">
            <v>-22.1</v>
          </cell>
        </row>
        <row r="27">
          <cell r="E27">
            <v>-8.4</v>
          </cell>
        </row>
        <row r="28">
          <cell r="E28">
            <v>9.1</v>
          </cell>
        </row>
        <row r="29">
          <cell r="E29">
            <v>12.8</v>
          </cell>
        </row>
        <row r="30">
          <cell r="E30" t="str">
            <v>  </v>
          </cell>
        </row>
        <row r="31">
          <cell r="E31">
            <v>19.6</v>
          </cell>
        </row>
        <row r="32">
          <cell r="E32">
            <v>-16.7</v>
          </cell>
        </row>
        <row r="33">
          <cell r="E33">
            <v>-43.5</v>
          </cell>
        </row>
        <row r="34">
          <cell r="E34">
            <v>8.7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  <sheetName val="1-9月"/>
      <sheetName val="1-10月"/>
    </sheetNames>
    <sheetDataSet>
      <sheetData sheetId="8">
        <row r="4">
          <cell r="D4">
            <v>8.7</v>
          </cell>
        </row>
        <row r="5">
          <cell r="D5">
            <v>5.9</v>
          </cell>
        </row>
        <row r="6">
          <cell r="D6">
            <v>10.486994413896795</v>
          </cell>
        </row>
        <row r="7">
          <cell r="D7">
            <v>2.7</v>
          </cell>
        </row>
        <row r="8">
          <cell r="D8">
            <v>11.5</v>
          </cell>
        </row>
        <row r="9">
          <cell r="D9">
            <v>13.674139452780238</v>
          </cell>
        </row>
        <row r="10">
          <cell r="D10">
            <v>11.4</v>
          </cell>
        </row>
        <row r="11">
          <cell r="D11">
            <v>25.5</v>
          </cell>
        </row>
        <row r="12">
          <cell r="D12">
            <v>7.5</v>
          </cell>
        </row>
        <row r="13">
          <cell r="D13">
            <v>12.5</v>
          </cell>
        </row>
        <row r="14">
          <cell r="D14">
            <v>12.66910802513668</v>
          </cell>
        </row>
        <row r="15">
          <cell r="D15">
            <v>13.1</v>
          </cell>
        </row>
        <row r="16">
          <cell r="D16">
            <v>7.5</v>
          </cell>
        </row>
        <row r="17">
          <cell r="D17">
            <v>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05817_1"/>
      <sheetName val="T120811_1"/>
      <sheetName val="T121442_1"/>
      <sheetName val="T025843_1"/>
      <sheetName val="T034925_1"/>
      <sheetName val="T034925_2"/>
      <sheetName val="T034945_1"/>
    </sheetNames>
    <sheetDataSet>
      <sheetData sheetId="0">
        <row r="6">
          <cell r="E6">
            <v>10.1</v>
          </cell>
        </row>
        <row r="7">
          <cell r="E7">
            <v>36.8</v>
          </cell>
        </row>
        <row r="8">
          <cell r="E8">
            <v>8.8</v>
          </cell>
        </row>
        <row r="9">
          <cell r="E9">
            <v>-6.7</v>
          </cell>
        </row>
        <row r="10">
          <cell r="E10">
            <v>12.3</v>
          </cell>
        </row>
        <row r="11">
          <cell r="E11">
            <v>27.9</v>
          </cell>
        </row>
        <row r="12">
          <cell r="E12">
            <v>5.5</v>
          </cell>
        </row>
        <row r="13">
          <cell r="E13">
            <v>27.1</v>
          </cell>
        </row>
        <row r="14">
          <cell r="E14">
            <v>7.5</v>
          </cell>
        </row>
        <row r="15">
          <cell r="E15">
            <v>-23.7</v>
          </cell>
        </row>
        <row r="16">
          <cell r="E16">
            <v>1.2</v>
          </cell>
        </row>
        <row r="17">
          <cell r="E17">
            <v>27</v>
          </cell>
        </row>
        <row r="18">
          <cell r="E18">
            <v>5.9</v>
          </cell>
        </row>
        <row r="20">
          <cell r="E20">
            <v>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3" sqref="C13"/>
    </sheetView>
  </sheetViews>
  <sheetFormatPr defaultColWidth="8.00390625" defaultRowHeight="14.25"/>
  <cols>
    <col min="1" max="1" width="20.875" style="207" bestFit="1" customWidth="1"/>
    <col min="2" max="2" width="8.00390625" style="207" customWidth="1"/>
    <col min="3" max="3" width="12.00390625" style="207" customWidth="1"/>
    <col min="4" max="4" width="17.625" style="207" customWidth="1"/>
    <col min="5" max="5" width="13.125" style="207" customWidth="1"/>
    <col min="6" max="7" width="8.00390625" style="59" customWidth="1"/>
    <col min="8" max="11" width="7.375" style="59" customWidth="1"/>
    <col min="12" max="16384" width="8.00390625" style="59" customWidth="1"/>
  </cols>
  <sheetData>
    <row r="1" spans="1:5" ht="35.25" customHeight="1">
      <c r="A1" s="261" t="s">
        <v>271</v>
      </c>
      <c r="B1" s="262"/>
      <c r="C1" s="262"/>
      <c r="D1" s="262"/>
      <c r="E1" s="262"/>
    </row>
    <row r="2" spans="1:5" ht="35.25" customHeight="1">
      <c r="A2" s="208"/>
      <c r="B2" s="208"/>
      <c r="C2" s="208"/>
      <c r="D2" s="208"/>
      <c r="E2" s="208"/>
    </row>
    <row r="3" spans="1:5" ht="35.25" customHeight="1">
      <c r="A3" s="209" t="s">
        <v>0</v>
      </c>
      <c r="B3" s="210" t="s">
        <v>1</v>
      </c>
      <c r="C3" s="225" t="s">
        <v>270</v>
      </c>
      <c r="D3" s="210" t="s">
        <v>2</v>
      </c>
      <c r="E3" s="211" t="s">
        <v>3</v>
      </c>
    </row>
    <row r="4" spans="1:5" ht="35.25" customHeight="1">
      <c r="A4" s="209" t="s">
        <v>4</v>
      </c>
      <c r="B4" s="210" t="s">
        <v>5</v>
      </c>
      <c r="C4" s="226"/>
      <c r="D4" s="212" t="s">
        <v>6</v>
      </c>
      <c r="E4" s="213" t="s">
        <v>7</v>
      </c>
    </row>
    <row r="5" spans="1:5" ht="35.25" customHeight="1">
      <c r="A5" s="209" t="s">
        <v>8</v>
      </c>
      <c r="B5" s="210" t="s">
        <v>5</v>
      </c>
      <c r="C5" s="227"/>
      <c r="D5" s="214">
        <v>0.075</v>
      </c>
      <c r="E5" s="214">
        <v>0.075</v>
      </c>
    </row>
    <row r="6" spans="1:5" ht="35.25" customHeight="1">
      <c r="A6" s="209" t="s">
        <v>9</v>
      </c>
      <c r="B6" s="210" t="s">
        <v>5</v>
      </c>
      <c r="C6" s="227"/>
      <c r="D6" s="215" t="s">
        <v>10</v>
      </c>
      <c r="E6" s="214">
        <v>0.1</v>
      </c>
    </row>
    <row r="7" spans="1:5" ht="35.25" customHeight="1">
      <c r="A7" s="209" t="s">
        <v>11</v>
      </c>
      <c r="B7" s="210" t="s">
        <v>5</v>
      </c>
      <c r="C7" s="227"/>
      <c r="D7" s="215" t="s">
        <v>10</v>
      </c>
      <c r="E7" s="214">
        <v>0.1</v>
      </c>
    </row>
    <row r="8" spans="1:5" ht="35.25" customHeight="1">
      <c r="A8" s="209" t="s">
        <v>12</v>
      </c>
      <c r="B8" s="210" t="s">
        <v>5</v>
      </c>
      <c r="C8" s="227"/>
      <c r="D8" s="215" t="s">
        <v>13</v>
      </c>
      <c r="E8" s="216">
        <v>0.3</v>
      </c>
    </row>
    <row r="9" spans="1:5" ht="35.25" customHeight="1">
      <c r="A9" s="209" t="s">
        <v>14</v>
      </c>
      <c r="B9" s="210" t="s">
        <v>5</v>
      </c>
      <c r="C9" s="215" t="s">
        <v>15</v>
      </c>
      <c r="D9" s="215" t="s">
        <v>15</v>
      </c>
      <c r="E9" s="215" t="s">
        <v>16</v>
      </c>
    </row>
    <row r="10" spans="1:5" ht="35.25" customHeight="1">
      <c r="A10" s="217" t="s">
        <v>17</v>
      </c>
      <c r="B10" s="210" t="s">
        <v>5</v>
      </c>
      <c r="C10" s="227"/>
      <c r="D10" s="216" t="s">
        <v>18</v>
      </c>
      <c r="E10" s="216">
        <v>0.04</v>
      </c>
    </row>
    <row r="11" spans="1:5" ht="35.25" customHeight="1">
      <c r="A11" s="209" t="s">
        <v>19</v>
      </c>
      <c r="B11" s="210" t="s">
        <v>5</v>
      </c>
      <c r="C11" s="218" t="s">
        <v>272</v>
      </c>
      <c r="D11" s="218" t="s">
        <v>20</v>
      </c>
      <c r="E11" s="219">
        <v>0.085</v>
      </c>
    </row>
    <row r="12" spans="1:5" ht="35.25" customHeight="1">
      <c r="A12" s="217" t="s">
        <v>21</v>
      </c>
      <c r="B12" s="210" t="s">
        <v>5</v>
      </c>
      <c r="C12" s="227" t="s">
        <v>273</v>
      </c>
      <c r="D12" s="215" t="s">
        <v>22</v>
      </c>
      <c r="E12" s="215" t="s">
        <v>23</v>
      </c>
    </row>
    <row r="13" spans="1:5" ht="35.25" customHeight="1">
      <c r="A13" s="209" t="s">
        <v>24</v>
      </c>
      <c r="B13" s="210" t="s">
        <v>5</v>
      </c>
      <c r="C13" s="228" t="s">
        <v>274</v>
      </c>
      <c r="D13" s="220" t="s">
        <v>25</v>
      </c>
      <c r="E13" s="220" t="s">
        <v>26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99" t="s">
        <v>177</v>
      </c>
      <c r="B1" s="299"/>
      <c r="C1" s="299"/>
    </row>
    <row r="2" spans="1:3" ht="6.75" customHeight="1">
      <c r="A2" s="86"/>
      <c r="B2" s="86"/>
      <c r="C2" s="86"/>
    </row>
    <row r="3" spans="1:3" ht="15.75" customHeight="1">
      <c r="A3" s="87"/>
      <c r="B3" s="285"/>
      <c r="C3" s="285"/>
    </row>
    <row r="4" spans="1:3" ht="32.25" customHeight="1">
      <c r="A4" s="88" t="s">
        <v>64</v>
      </c>
      <c r="B4" s="89" t="s">
        <v>178</v>
      </c>
      <c r="C4" s="90" t="s">
        <v>30</v>
      </c>
    </row>
    <row r="5" spans="1:3" ht="17.25">
      <c r="A5" s="91" t="s">
        <v>179</v>
      </c>
      <c r="B5" s="92">
        <f>'[3]Sheet1'!$B31/10000</f>
        <v>341.1227</v>
      </c>
      <c r="C5" s="93">
        <f>ROUND('[3]Sheet1'!$C$31,1)</f>
        <v>2.9</v>
      </c>
    </row>
    <row r="6" spans="1:3" ht="21" customHeight="1">
      <c r="A6" s="91" t="s">
        <v>180</v>
      </c>
      <c r="B6" s="94">
        <f>'[3]Sheet1'!$B33/10000</f>
        <v>38.93374</v>
      </c>
      <c r="C6" s="95">
        <f>ROUND('[3]Sheet1'!$C33,1)</f>
        <v>7</v>
      </c>
    </row>
    <row r="7" spans="1:3" ht="21" customHeight="1">
      <c r="A7" s="91" t="s">
        <v>181</v>
      </c>
      <c r="B7" s="94">
        <f>'[3]Sheet1'!$B34/10000</f>
        <v>3.27402</v>
      </c>
      <c r="C7" s="95">
        <f>ROUND('[3]Sheet1'!$C34,1)</f>
        <v>-5.5</v>
      </c>
    </row>
    <row r="8" spans="1:3" ht="21" customHeight="1">
      <c r="A8" s="91" t="s">
        <v>182</v>
      </c>
      <c r="B8" s="94">
        <f>'[3]Sheet1'!$B35/10000</f>
        <v>6.5706</v>
      </c>
      <c r="C8" s="95">
        <f>ROUND('[3]Sheet1'!$C35,1)</f>
        <v>4.2</v>
      </c>
    </row>
    <row r="9" spans="1:3" ht="21" customHeight="1">
      <c r="A9" s="91" t="s">
        <v>183</v>
      </c>
      <c r="B9" s="94">
        <f>'[3]Sheet1'!$B36/10000</f>
        <v>30.3975</v>
      </c>
      <c r="C9" s="95">
        <f>ROUND('[3]Sheet1'!$C36,1)</f>
        <v>-4.7</v>
      </c>
    </row>
    <row r="10" spans="1:3" ht="21" customHeight="1">
      <c r="A10" s="91" t="s">
        <v>184</v>
      </c>
      <c r="B10" s="94">
        <f>'[3]Sheet1'!$B37/10000</f>
        <v>1.60315</v>
      </c>
      <c r="C10" s="95">
        <f>ROUND('[3]Sheet1'!$C37,1)</f>
        <v>11.5</v>
      </c>
    </row>
    <row r="11" spans="1:3" ht="21" customHeight="1">
      <c r="A11" s="91" t="s">
        <v>185</v>
      </c>
      <c r="B11" s="94">
        <f>'[3]Sheet1'!$B38/10000</f>
        <v>7.390789999999999</v>
      </c>
      <c r="C11" s="95">
        <f>ROUND('[3]Sheet1'!$C38,1)</f>
        <v>-2.4</v>
      </c>
    </row>
    <row r="12" spans="1:3" ht="21" customHeight="1">
      <c r="A12" s="91" t="s">
        <v>186</v>
      </c>
      <c r="B12" s="94">
        <f>'[3]Sheet1'!$B39/10000</f>
        <v>16.20533</v>
      </c>
      <c r="C12" s="95">
        <f>ROUND('[3]Sheet1'!$C39,1)</f>
        <v>11.1</v>
      </c>
    </row>
    <row r="13" spans="1:3" ht="21" customHeight="1">
      <c r="A13" s="91" t="s">
        <v>187</v>
      </c>
      <c r="B13" s="94">
        <f>'[3]Sheet1'!$B40/10000</f>
        <v>7.9428399999999995</v>
      </c>
      <c r="C13" s="95">
        <f>ROUND('[3]Sheet1'!$C40,1)</f>
        <v>4.6</v>
      </c>
    </row>
    <row r="14" spans="1:3" ht="21" customHeight="1">
      <c r="A14" s="91" t="s">
        <v>188</v>
      </c>
      <c r="B14" s="94">
        <f>'[3]Sheet1'!$B41/10000</f>
        <v>1.9399</v>
      </c>
      <c r="C14" s="95">
        <f>ROUND('[3]Sheet1'!$C41,1)</f>
        <v>10.5</v>
      </c>
    </row>
    <row r="15" spans="1:3" ht="21" customHeight="1">
      <c r="A15" s="91" t="s">
        <v>189</v>
      </c>
      <c r="B15" s="94">
        <f>'[3]Sheet1'!$B42/10000</f>
        <v>0.62273</v>
      </c>
      <c r="C15" s="95">
        <f>ROUND('[3]Sheet1'!$C42,1)</f>
        <v>6.6</v>
      </c>
    </row>
    <row r="16" spans="1:3" ht="21" customHeight="1">
      <c r="A16" s="91" t="s">
        <v>190</v>
      </c>
      <c r="B16" s="94">
        <f>'[3]Sheet1'!$B43/10000</f>
        <v>0.07987999999999999</v>
      </c>
      <c r="C16" s="95">
        <f>ROUND('[3]Sheet1'!$C43,1)</f>
        <v>-34.5</v>
      </c>
    </row>
    <row r="17" spans="1:3" ht="21" customHeight="1">
      <c r="A17" s="91" t="s">
        <v>191</v>
      </c>
      <c r="B17" s="94">
        <f>'[3]Sheet1'!$B44/10000</f>
        <v>18.45007</v>
      </c>
      <c r="C17" s="95">
        <f>ROUND('[3]Sheet1'!$C44,1)</f>
        <v>3.8</v>
      </c>
    </row>
    <row r="18" spans="1:3" ht="21" customHeight="1">
      <c r="A18" s="91" t="s">
        <v>192</v>
      </c>
      <c r="B18" s="94">
        <f>'[3]Sheet1'!$B45/10000</f>
        <v>16.99871</v>
      </c>
      <c r="C18" s="95">
        <f>ROUND('[3]Sheet1'!$C45,1)</f>
        <v>16</v>
      </c>
    </row>
    <row r="19" spans="1:3" ht="21" customHeight="1">
      <c r="A19" s="91" t="s">
        <v>193</v>
      </c>
      <c r="B19" s="94">
        <f>'[3]Sheet1'!$B46/10000</f>
        <v>5.39304</v>
      </c>
      <c r="C19" s="95">
        <f>ROUND('[3]Sheet1'!$C46,1)</f>
        <v>15</v>
      </c>
    </row>
    <row r="20" spans="1:3" ht="21" customHeight="1">
      <c r="A20" s="91" t="s">
        <v>194</v>
      </c>
      <c r="B20" s="94">
        <f>'[3]Sheet1'!$B47/10000</f>
        <v>4.9619</v>
      </c>
      <c r="C20" s="95">
        <f>ROUND('[3]Sheet1'!$C47,1)</f>
        <v>7.8</v>
      </c>
    </row>
    <row r="21" spans="1:3" ht="21" customHeight="1">
      <c r="A21" s="91" t="s">
        <v>195</v>
      </c>
      <c r="B21" s="94">
        <f>'[3]Sheet1'!$B48/10000</f>
        <v>3.4907199999999996</v>
      </c>
      <c r="C21" s="95">
        <f>ROUND('[3]Sheet1'!$C48,1)</f>
        <v>-54.4</v>
      </c>
    </row>
    <row r="22" spans="1:3" ht="21" customHeight="1">
      <c r="A22" s="91" t="s">
        <v>196</v>
      </c>
      <c r="B22" s="94">
        <f>'[3]Sheet1'!$B49/10000</f>
        <v>3.02517</v>
      </c>
      <c r="C22" s="95">
        <f>ROUND('[3]Sheet1'!$C49,1)</f>
        <v>13.5</v>
      </c>
    </row>
    <row r="23" spans="1:3" ht="21" customHeight="1">
      <c r="A23" s="91" t="s">
        <v>197</v>
      </c>
      <c r="B23" s="94">
        <f>'[3]Sheet1'!$B50/10000</f>
        <v>63.848490000000005</v>
      </c>
      <c r="C23" s="95">
        <f>ROUND('[3]Sheet1'!$C50,1)</f>
        <v>2.9</v>
      </c>
    </row>
    <row r="24" spans="1:3" ht="21" customHeight="1">
      <c r="A24" s="91" t="s">
        <v>198</v>
      </c>
      <c r="B24" s="94">
        <f>'[3]Sheet1'!$B51/10000</f>
        <v>15.67549</v>
      </c>
      <c r="C24" s="95">
        <f>ROUND('[3]Sheet1'!$C51,1)</f>
        <v>8.8</v>
      </c>
    </row>
    <row r="25" spans="1:3" ht="21" customHeight="1">
      <c r="A25" s="91" t="s">
        <v>199</v>
      </c>
      <c r="B25" s="94">
        <f>'[3]Sheet1'!$B52/10000</f>
        <v>5.37825</v>
      </c>
      <c r="C25" s="95">
        <f>ROUND('[3]Sheet1'!$C52,1)</f>
        <v>-11.3</v>
      </c>
    </row>
    <row r="26" spans="1:3" ht="21" customHeight="1">
      <c r="A26" s="91" t="s">
        <v>200</v>
      </c>
      <c r="B26" s="94">
        <f>'[3]Sheet1'!$B53/10000</f>
        <v>80.76751</v>
      </c>
      <c r="C26" s="95">
        <f>ROUND('[3]Sheet1'!$C53,1)</f>
        <v>5</v>
      </c>
    </row>
    <row r="27" spans="1:3" ht="21" customHeight="1">
      <c r="A27" s="91" t="s">
        <v>201</v>
      </c>
      <c r="B27" s="94">
        <f>'[3]Sheet1'!$B54/10000</f>
        <v>1.58701</v>
      </c>
      <c r="C27" s="95">
        <f>ROUND('[3]Sheet1'!$C54,1)</f>
        <v>-20.6</v>
      </c>
    </row>
    <row r="28" spans="1:3" ht="21" customHeight="1">
      <c r="A28" s="96" t="s">
        <v>202</v>
      </c>
      <c r="B28" s="97">
        <f>'[3]Sheet1'!$B55/10000</f>
        <v>6.58586</v>
      </c>
      <c r="C28" s="98">
        <f>ROUND('[3]Sheet1'!$C55,1)</f>
        <v>5.8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3" sqref="B13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58" customWidth="1"/>
    <col min="4" max="4" width="13.00390625" style="0" bestFit="1" customWidth="1"/>
  </cols>
  <sheetData>
    <row r="1" spans="1:4" ht="24.75">
      <c r="A1" s="286" t="s">
        <v>203</v>
      </c>
      <c r="B1" s="286"/>
      <c r="C1" s="286"/>
      <c r="D1" s="286"/>
    </row>
    <row r="2" spans="1:4" ht="15.75">
      <c r="A2" s="59"/>
      <c r="B2" s="59"/>
      <c r="C2" s="59"/>
      <c r="D2" s="60"/>
    </row>
    <row r="3" spans="1:4" ht="17.25">
      <c r="A3" s="61"/>
      <c r="B3" s="61"/>
      <c r="C3" s="61"/>
      <c r="D3" s="62" t="s">
        <v>204</v>
      </c>
    </row>
    <row r="4" spans="1:4" ht="26.25" customHeight="1">
      <c r="A4" s="63" t="s">
        <v>205</v>
      </c>
      <c r="B4" s="63" t="s">
        <v>206</v>
      </c>
      <c r="C4" s="63" t="s">
        <v>207</v>
      </c>
      <c r="D4" s="64" t="s">
        <v>167</v>
      </c>
    </row>
    <row r="5" spans="1:5" s="57" customFormat="1" ht="26.25" customHeight="1">
      <c r="A5" s="253" t="s">
        <v>208</v>
      </c>
      <c r="B5" s="65">
        <f>'[4]Sheet2'!B6/10000</f>
        <v>29.6414</v>
      </c>
      <c r="C5" s="66">
        <f>'[4]Sheet2'!C6/10000</f>
        <v>267.7289</v>
      </c>
      <c r="D5" s="67">
        <f>ROUND('[4]Sheet2'!$E6,1)</f>
        <v>-4.2</v>
      </c>
      <c r="E5" s="68"/>
    </row>
    <row r="6" spans="1:5" ht="26.25" customHeight="1">
      <c r="A6" s="69" t="s">
        <v>209</v>
      </c>
      <c r="B6" s="70">
        <f>'[4]Sheet2'!B7/10000</f>
        <v>25.3488</v>
      </c>
      <c r="C6" s="71">
        <f>'[4]Sheet2'!C7/10000</f>
        <v>227.3364</v>
      </c>
      <c r="D6" s="72">
        <f>ROUND('[4]Sheet2'!$E7,1)</f>
        <v>-5.6</v>
      </c>
      <c r="E6" s="68"/>
    </row>
    <row r="7" spans="1:5" ht="26.25" customHeight="1">
      <c r="A7" s="69" t="s">
        <v>210</v>
      </c>
      <c r="B7" s="70">
        <f>'[4]Sheet2'!B8/10000</f>
        <v>4.2926</v>
      </c>
      <c r="C7" s="71">
        <f>'[4]Sheet2'!C8/10000</f>
        <v>40.3925</v>
      </c>
      <c r="D7" s="72">
        <f>ROUND('[4]Sheet2'!$E8,1)</f>
        <v>4.2</v>
      </c>
      <c r="E7" s="68"/>
    </row>
    <row r="8" spans="1:5" ht="26.25" customHeight="1">
      <c r="A8" s="69" t="s">
        <v>211</v>
      </c>
      <c r="B8" s="70">
        <f>'[4]Sheet2'!B9/10000</f>
        <v>11.435</v>
      </c>
      <c r="C8" s="71">
        <f>'[4]Sheet2'!C9/10000</f>
        <v>111.414</v>
      </c>
      <c r="D8" s="72">
        <f>ROUND('[4]Sheet2'!$E9,1)</f>
        <v>-4</v>
      </c>
      <c r="E8" s="68"/>
    </row>
    <row r="9" spans="1:5" ht="26.25" customHeight="1">
      <c r="A9" s="69" t="s">
        <v>209</v>
      </c>
      <c r="B9" s="70">
        <f>'[4]Sheet2'!B10/10000</f>
        <v>7.2846</v>
      </c>
      <c r="C9" s="71">
        <f>'[4]Sheet2'!C10/10000</f>
        <v>72.3709</v>
      </c>
      <c r="D9" s="72">
        <f>ROUND('[4]Sheet2'!$E10,1)</f>
        <v>-8</v>
      </c>
      <c r="E9" s="68"/>
    </row>
    <row r="10" spans="1:5" ht="26.25" customHeight="1">
      <c r="A10" s="73" t="s">
        <v>212</v>
      </c>
      <c r="B10" s="70">
        <f>'[4]Sheet2'!B11/10000</f>
        <v>16.4482</v>
      </c>
      <c r="C10" s="71">
        <f>'[4]Sheet2'!C11/10000</f>
        <v>142.0148</v>
      </c>
      <c r="D10" s="72">
        <f>ROUND('[4]Sheet2'!$E11,1)</f>
        <v>-3.8</v>
      </c>
      <c r="E10" s="68"/>
    </row>
    <row r="11" spans="1:5" s="57" customFormat="1" ht="26.25" customHeight="1">
      <c r="A11" s="74" t="s">
        <v>213</v>
      </c>
      <c r="B11" s="75">
        <f>'[4]Sheet2'!B12/10000</f>
        <v>30.4321</v>
      </c>
      <c r="C11" s="76">
        <f>'[4]Sheet2'!C12/10000</f>
        <v>406.7822</v>
      </c>
      <c r="D11" s="77">
        <f>ROUND('[4]Sheet2'!$E12,1)</f>
        <v>-10.4</v>
      </c>
      <c r="E11" s="68"/>
    </row>
    <row r="12" spans="1:4" ht="26.25" customHeight="1">
      <c r="A12" s="63" t="s">
        <v>214</v>
      </c>
      <c r="B12" s="78" t="s">
        <v>215</v>
      </c>
      <c r="C12" s="79" t="s">
        <v>216</v>
      </c>
      <c r="D12" s="80" t="s">
        <v>217</v>
      </c>
    </row>
    <row r="13" spans="1:4" ht="26.25" customHeight="1">
      <c r="A13" s="250" t="s">
        <v>218</v>
      </c>
      <c r="B13" s="81">
        <f>'[5]Sheet1'!$C6/10000</f>
        <v>3046.2891196687</v>
      </c>
      <c r="C13" s="82">
        <f>'[5]Sheet1'!D6/10000</f>
        <v>2759.0030010126</v>
      </c>
      <c r="D13" s="83">
        <f>'[5]Sheet1'!$F$6</f>
        <v>8.755767651980321</v>
      </c>
    </row>
    <row r="14" spans="1:4" ht="26.25" customHeight="1">
      <c r="A14" s="69" t="s">
        <v>219</v>
      </c>
      <c r="B14" s="70">
        <f>'[5]Sheet1'!$C7/10000</f>
        <v>1890.3434113568</v>
      </c>
      <c r="C14" s="71">
        <f>'[5]Sheet1'!D7/10000</f>
        <v>1689.4621799782</v>
      </c>
      <c r="D14" s="72">
        <f>ROUND('[5]Sheet1'!F7,1)</f>
        <v>12.9</v>
      </c>
    </row>
    <row r="15" spans="1:4" ht="26.25" customHeight="1">
      <c r="A15" s="69" t="s">
        <v>220</v>
      </c>
      <c r="B15" s="70">
        <f>'[5]Sheet1'!$C8/10000</f>
        <v>574.5002383671</v>
      </c>
      <c r="C15" s="71">
        <f>'[5]Sheet1'!D8/10000</f>
        <v>538.9620655669</v>
      </c>
      <c r="D15" s="72">
        <f>ROUND('[5]Sheet1'!F8,1)</f>
        <v>0.2</v>
      </c>
    </row>
    <row r="16" spans="1:4" ht="26.25" customHeight="1">
      <c r="A16" s="69" t="s">
        <v>221</v>
      </c>
      <c r="B16" s="70">
        <f>'[5]Sheet1'!$C9/10000</f>
        <v>85.4714714259</v>
      </c>
      <c r="C16" s="71">
        <f>'[5]Sheet1'!D9/10000</f>
        <v>75.5148196451</v>
      </c>
      <c r="D16" s="72">
        <f>ROUND('[5]Sheet1'!F9,1)</f>
        <v>-4.5</v>
      </c>
    </row>
    <row r="17" spans="1:4" ht="26.25" customHeight="1">
      <c r="A17" s="69" t="s">
        <v>222</v>
      </c>
      <c r="B17" s="70">
        <f>'[5]Sheet1'!$C10/10000</f>
        <v>474.27291970330003</v>
      </c>
      <c r="C17" s="71">
        <f>'[5]Sheet1'!D10/10000</f>
        <v>453.50797989959995</v>
      </c>
      <c r="D17" s="72">
        <f>ROUND('[5]Sheet1'!F10,1)</f>
        <v>2.4</v>
      </c>
    </row>
    <row r="18" spans="1:4" ht="26.25" customHeight="1">
      <c r="A18" s="69" t="s">
        <v>223</v>
      </c>
      <c r="B18" s="70">
        <f>'[5]Sheet1'!$C11/10000</f>
        <v>20.7431046572</v>
      </c>
      <c r="C18" s="71">
        <f>'[5]Sheet1'!D11/10000</f>
        <v>0.5781746912000001</v>
      </c>
      <c r="D18" s="72">
        <f>ROUND('[5]Sheet1'!F11,1)</f>
        <v>4301.2</v>
      </c>
    </row>
    <row r="19" spans="1:4" ht="26.25" customHeight="1">
      <c r="A19" s="84" t="s">
        <v>224</v>
      </c>
      <c r="B19" s="81">
        <f>'[5]Sheet1'!$C12/10000</f>
        <v>2405.4291838394997</v>
      </c>
      <c r="C19" s="82">
        <f>'[5]Sheet1'!D12/10000</f>
        <v>1993.7972825663</v>
      </c>
      <c r="D19" s="83">
        <f>'[5]Sheet1'!$F$12</f>
        <v>22.67173504846926</v>
      </c>
    </row>
    <row r="20" spans="1:4" ht="26.25" customHeight="1">
      <c r="A20" s="251" t="s">
        <v>296</v>
      </c>
      <c r="B20" s="70">
        <f>'[5]Sheet1'!$C13/10000</f>
        <v>537.5592865007</v>
      </c>
      <c r="C20" s="71">
        <f>'[5]Sheet1'!D13/10000</f>
        <v>444.25214661250004</v>
      </c>
      <c r="D20" s="72">
        <f>ROUND('[5]Sheet1'!F13,1)</f>
        <v>21.8</v>
      </c>
    </row>
    <row r="21" spans="1:4" ht="26.25" customHeight="1">
      <c r="A21" s="252" t="s">
        <v>297</v>
      </c>
      <c r="B21" s="75">
        <f>'[5]Sheet1'!$C14/10000</f>
        <v>1817.6290076945</v>
      </c>
      <c r="C21" s="76">
        <f>'[5]Sheet1'!D14/10000</f>
        <v>1517.443538561</v>
      </c>
      <c r="D21" s="77">
        <f>ROUND('[5]Sheet1'!F14,1)</f>
        <v>21.9</v>
      </c>
    </row>
    <row r="22" spans="1:4" ht="17.25">
      <c r="A22" s="45" t="s">
        <v>225</v>
      </c>
      <c r="B22" s="61"/>
      <c r="C22" s="61"/>
      <c r="D22" s="85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47" bestFit="1" customWidth="1"/>
    <col min="2" max="3" width="8.875" style="47" bestFit="1" customWidth="1"/>
    <col min="4" max="4" width="12.625" style="47" customWidth="1"/>
    <col min="5" max="5" width="8.875" style="47" bestFit="1" customWidth="1"/>
    <col min="6" max="16384" width="8.875" style="47" customWidth="1"/>
  </cols>
  <sheetData>
    <row r="2" spans="1:4" ht="19.5" customHeight="1">
      <c r="A2" s="287" t="s">
        <v>226</v>
      </c>
      <c r="B2" s="287"/>
      <c r="C2" s="287"/>
      <c r="D2" s="287"/>
    </row>
    <row r="4" spans="1:4" ht="15.75">
      <c r="A4" s="290" t="s">
        <v>214</v>
      </c>
      <c r="B4" s="291" t="s">
        <v>156</v>
      </c>
      <c r="C4" s="288" t="s">
        <v>277</v>
      </c>
      <c r="D4" s="289"/>
    </row>
    <row r="5" spans="1:4" ht="15.75">
      <c r="A5" s="290"/>
      <c r="B5" s="291"/>
      <c r="C5" s="48" t="s">
        <v>29</v>
      </c>
      <c r="D5" s="49" t="s">
        <v>30</v>
      </c>
    </row>
    <row r="6" spans="1:4" ht="15.75">
      <c r="A6" s="50" t="s">
        <v>227</v>
      </c>
      <c r="B6" s="48" t="s">
        <v>228</v>
      </c>
      <c r="C6" s="51">
        <f>'[11]Sheet1'!$C$6</f>
        <v>38932</v>
      </c>
      <c r="D6" s="52">
        <f>'[11]Sheet1'!$D$6*100</f>
        <v>5.238687354706169</v>
      </c>
    </row>
    <row r="7" spans="1:4" ht="15.75">
      <c r="A7" s="53" t="s">
        <v>229</v>
      </c>
      <c r="B7" s="48" t="s">
        <v>228</v>
      </c>
      <c r="C7" s="25">
        <f>'[11]Sheet1'!$C$3</f>
        <v>10786</v>
      </c>
      <c r="D7" s="52">
        <f>'[11]Sheet1'!$D$3*100</f>
        <v>14.391770071057374</v>
      </c>
    </row>
    <row r="8" spans="1:4" ht="15.75">
      <c r="A8" s="53" t="s">
        <v>230</v>
      </c>
      <c r="B8" s="48" t="s">
        <v>228</v>
      </c>
      <c r="C8" s="25">
        <f>'[11]Sheet1'!$C$4</f>
        <v>24</v>
      </c>
      <c r="D8" s="54">
        <f>'[11]Sheet1'!$D$4*100</f>
        <v>-20</v>
      </c>
    </row>
    <row r="9" spans="1:4" ht="15.75">
      <c r="A9" s="55" t="s">
        <v>231</v>
      </c>
      <c r="B9" s="48" t="s">
        <v>228</v>
      </c>
      <c r="C9" s="25">
        <f>'[11]Sheet1'!$C$5</f>
        <v>28122</v>
      </c>
      <c r="D9" s="52">
        <f>'[11]Sheet1'!$D$5*100</f>
        <v>2.131832213546396</v>
      </c>
    </row>
    <row r="10" spans="1:4" ht="15.75">
      <c r="A10" s="50" t="s">
        <v>232</v>
      </c>
      <c r="B10" s="48" t="s">
        <v>228</v>
      </c>
      <c r="C10" s="51">
        <v>3990</v>
      </c>
      <c r="D10" s="56">
        <v>12.9</v>
      </c>
    </row>
    <row r="11" spans="1:4" ht="15.75">
      <c r="A11" s="55" t="s">
        <v>233</v>
      </c>
      <c r="B11" s="48" t="s">
        <v>228</v>
      </c>
      <c r="C11" s="51">
        <v>1526</v>
      </c>
      <c r="D11" s="56">
        <v>12</v>
      </c>
    </row>
    <row r="12" spans="1:4" ht="15.75">
      <c r="A12" s="55" t="s">
        <v>234</v>
      </c>
      <c r="B12" s="48" t="s">
        <v>228</v>
      </c>
      <c r="C12" s="51">
        <v>908</v>
      </c>
      <c r="D12" s="56">
        <v>16.4</v>
      </c>
    </row>
    <row r="13" spans="1:4" ht="15.75">
      <c r="A13" s="55" t="s">
        <v>235</v>
      </c>
      <c r="B13" s="48" t="s">
        <v>228</v>
      </c>
      <c r="C13" s="51">
        <v>797</v>
      </c>
      <c r="D13" s="56">
        <v>28.5</v>
      </c>
    </row>
    <row r="14" spans="1:4" ht="15.75">
      <c r="A14" s="55" t="s">
        <v>236</v>
      </c>
      <c r="B14" s="48" t="s">
        <v>228</v>
      </c>
      <c r="C14" s="51">
        <v>315</v>
      </c>
      <c r="D14" s="56">
        <v>-4</v>
      </c>
    </row>
    <row r="15" spans="1:4" ht="15.75">
      <c r="A15" s="55" t="s">
        <v>237</v>
      </c>
      <c r="B15" s="48" t="s">
        <v>228</v>
      </c>
      <c r="C15" s="51">
        <v>444</v>
      </c>
      <c r="D15" s="56">
        <v>0.2</v>
      </c>
    </row>
    <row r="16" spans="1:4" ht="15.75">
      <c r="A16" s="50" t="s">
        <v>238</v>
      </c>
      <c r="B16" s="48" t="s">
        <v>228</v>
      </c>
      <c r="C16" s="51">
        <v>296</v>
      </c>
      <c r="D16" s="56">
        <v>13.8</v>
      </c>
    </row>
    <row r="17" spans="1:4" ht="15.75">
      <c r="A17" s="55" t="s">
        <v>233</v>
      </c>
      <c r="B17" s="48" t="s">
        <v>228</v>
      </c>
      <c r="C17" s="51">
        <v>110</v>
      </c>
      <c r="D17" s="56">
        <v>46.7</v>
      </c>
    </row>
    <row r="18" spans="1:4" ht="15.75">
      <c r="A18" s="55" t="s">
        <v>234</v>
      </c>
      <c r="B18" s="48" t="s">
        <v>228</v>
      </c>
      <c r="C18" s="51">
        <v>51</v>
      </c>
      <c r="D18" s="56">
        <v>0</v>
      </c>
    </row>
    <row r="19" spans="1:4" ht="15.75">
      <c r="A19" s="55" t="s">
        <v>235</v>
      </c>
      <c r="B19" s="48" t="s">
        <v>228</v>
      </c>
      <c r="C19" s="51">
        <v>78</v>
      </c>
      <c r="D19" s="56">
        <v>27.9</v>
      </c>
    </row>
    <row r="20" spans="1:4" ht="15.75">
      <c r="A20" s="55" t="s">
        <v>236</v>
      </c>
      <c r="B20" s="48" t="s">
        <v>228</v>
      </c>
      <c r="C20" s="51">
        <v>22</v>
      </c>
      <c r="D20" s="56">
        <v>-8.3</v>
      </c>
    </row>
    <row r="21" spans="1:4" ht="15.75">
      <c r="A21" s="55" t="s">
        <v>237</v>
      </c>
      <c r="B21" s="48" t="s">
        <v>228</v>
      </c>
      <c r="C21" s="51">
        <v>35</v>
      </c>
      <c r="D21" s="56">
        <v>-28.6</v>
      </c>
    </row>
    <row r="23" s="46" customFormat="1" ht="15.75">
      <c r="A23" s="46" t="s">
        <v>239</v>
      </c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8" bestFit="1" customWidth="1"/>
  </cols>
  <sheetData>
    <row r="1" spans="1:4" ht="24.75">
      <c r="A1" s="286" t="s">
        <v>240</v>
      </c>
      <c r="B1" s="286"/>
      <c r="C1" s="286"/>
      <c r="D1" s="286"/>
    </row>
    <row r="3" spans="1:4" ht="17.25">
      <c r="A3" s="29"/>
      <c r="B3" s="292" t="s">
        <v>241</v>
      </c>
      <c r="C3" s="292"/>
      <c r="D3" s="292"/>
    </row>
    <row r="4" spans="1:5" s="26" customFormat="1" ht="35.25">
      <c r="A4" s="30" t="s">
        <v>242</v>
      </c>
      <c r="B4" s="31" t="s">
        <v>243</v>
      </c>
      <c r="C4" s="32" t="s">
        <v>244</v>
      </c>
      <c r="D4" s="33" t="s">
        <v>245</v>
      </c>
      <c r="E4" s="34"/>
    </row>
    <row r="5" spans="1:6" s="27" customFormat="1" ht="26.25" customHeight="1">
      <c r="A5" s="35" t="s">
        <v>246</v>
      </c>
      <c r="B5" s="36">
        <f>'[6]CPI (2)'!$B9</f>
        <v>99.19158364</v>
      </c>
      <c r="C5" s="37">
        <f>'[6]CPI (2)'!$C9</f>
        <v>98.865447</v>
      </c>
      <c r="D5" s="38">
        <f>'[6]CPI (2)'!$D9</f>
        <v>102.27999435</v>
      </c>
      <c r="E5" s="39"/>
      <c r="F5" s="39"/>
    </row>
    <row r="6" spans="1:5" s="27" customFormat="1" ht="26.25" customHeight="1">
      <c r="A6" s="40" t="s">
        <v>247</v>
      </c>
      <c r="B6" s="258">
        <f>'[6]CPI (2)'!$B10</f>
        <v>98.16801784</v>
      </c>
      <c r="C6" s="259">
        <f>'[6]CPI (2)'!$C10</f>
        <v>99.11902026</v>
      </c>
      <c r="D6" s="260">
        <f>'[6]CPI (2)'!$D10</f>
        <v>108.90747571</v>
      </c>
      <c r="E6" s="39"/>
    </row>
    <row r="7" spans="1:5" s="27" customFormat="1" ht="26.25" customHeight="1">
      <c r="A7" s="40" t="s">
        <v>248</v>
      </c>
      <c r="B7" s="41">
        <f>'[6]CPI (2)'!$B18</f>
        <v>100</v>
      </c>
      <c r="C7" s="42">
        <f>'[6]CPI (2)'!$C18</f>
        <v>99.7528816</v>
      </c>
      <c r="D7" s="43">
        <f>'[6]CPI (2)'!$D18</f>
        <v>99.81700044</v>
      </c>
      <c r="E7" s="39"/>
    </row>
    <row r="8" spans="1:5" s="27" customFormat="1" ht="26.25" customHeight="1">
      <c r="A8" s="40" t="s">
        <v>249</v>
      </c>
      <c r="B8" s="41">
        <f>'[6]CPI (2)'!$B19</f>
        <v>100</v>
      </c>
      <c r="C8" s="42">
        <f>'[6]CPI (2)'!$C19</f>
        <v>97.31509662</v>
      </c>
      <c r="D8" s="43">
        <f>'[6]CPI (2)'!$D19</f>
        <v>98.04009946</v>
      </c>
      <c r="E8" s="39"/>
    </row>
    <row r="9" spans="1:5" s="27" customFormat="1" ht="26.25" customHeight="1">
      <c r="A9" s="40" t="s">
        <v>250</v>
      </c>
      <c r="B9" s="41">
        <f>'[6]CPI (2)'!$B20</f>
        <v>100.00011973</v>
      </c>
      <c r="C9" s="42">
        <f>'[6]CPI (2)'!$C20</f>
        <v>100.20771856</v>
      </c>
      <c r="D9" s="43">
        <f>'[6]CPI (2)'!$D20</f>
        <v>99.91622981</v>
      </c>
      <c r="E9" s="39"/>
    </row>
    <row r="10" spans="1:5" s="27" customFormat="1" ht="26.25" customHeight="1">
      <c r="A10" s="40" t="s">
        <v>251</v>
      </c>
      <c r="B10" s="41">
        <f>'[6]CPI (2)'!$B21</f>
        <v>99.58562825</v>
      </c>
      <c r="C10" s="42">
        <f>'[6]CPI (2)'!$C21</f>
        <v>96.5936911</v>
      </c>
      <c r="D10" s="43">
        <f>'[6]CPI (2)'!$D21</f>
        <v>96.97571779</v>
      </c>
      <c r="E10" s="39"/>
    </row>
    <row r="11" spans="1:5" s="27" customFormat="1" ht="26.25" customHeight="1">
      <c r="A11" s="40" t="s">
        <v>252</v>
      </c>
      <c r="B11" s="41">
        <f>'[6]CPI (2)'!$B22</f>
        <v>100</v>
      </c>
      <c r="C11" s="42">
        <f>'[6]CPI (2)'!$C22</f>
        <v>99.96248004</v>
      </c>
      <c r="D11" s="43">
        <f>'[6]CPI (2)'!$D22</f>
        <v>100.80736063</v>
      </c>
      <c r="E11" s="39"/>
    </row>
    <row r="12" spans="1:5" s="27" customFormat="1" ht="26.25" customHeight="1">
      <c r="A12" s="40" t="s">
        <v>253</v>
      </c>
      <c r="B12" s="41">
        <f>'[6]CPI (2)'!$B23</f>
        <v>100</v>
      </c>
      <c r="C12" s="42">
        <f>'[6]CPI (2)'!$C23</f>
        <v>101.92503911</v>
      </c>
      <c r="D12" s="43">
        <f>'[6]CPI (2)'!$D23</f>
        <v>101.77892511</v>
      </c>
      <c r="E12" s="39"/>
    </row>
    <row r="13" spans="1:5" s="27" customFormat="1" ht="26.25" customHeight="1">
      <c r="A13" s="40" t="s">
        <v>254</v>
      </c>
      <c r="B13" s="41">
        <f>'[6]CPI (2)'!$B24</f>
        <v>93.75042544</v>
      </c>
      <c r="C13" s="42">
        <f>'[6]CPI (2)'!$C24</f>
        <v>97.8253965</v>
      </c>
      <c r="D13" s="43">
        <f>'[6]CPI (2)'!$D24</f>
        <v>104.20884075</v>
      </c>
      <c r="E13" s="39"/>
    </row>
    <row r="14" spans="1:5" s="27" customFormat="1" ht="26.25" customHeight="1">
      <c r="A14" s="44" t="s">
        <v>255</v>
      </c>
      <c r="B14" s="221">
        <f>'[6]CPI (2)'!$B25</f>
        <v>99.34014071</v>
      </c>
      <c r="C14" s="222">
        <f>'[6]CPI (2)'!$C25</f>
        <v>98.64871694</v>
      </c>
      <c r="D14" s="122">
        <f>'[6]CPI (2)'!$D25</f>
        <v>101.58932746</v>
      </c>
      <c r="E14" s="39"/>
    </row>
    <row r="15" ht="15.75">
      <c r="A15" s="45" t="s">
        <v>256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zoomScale="70" zoomScaleNormal="70" zoomScalePageLayoutView="0" workbookViewId="0" topLeftCell="A1">
      <selection activeCell="T12" sqref="T12"/>
    </sheetView>
  </sheetViews>
  <sheetFormatPr defaultColWidth="8.00390625" defaultRowHeight="14.25"/>
  <cols>
    <col min="1" max="1" width="15.00390625" style="5" customWidth="1"/>
    <col min="2" max="2" width="9.125" style="6" customWidth="1"/>
    <col min="3" max="3" width="10.00390625" style="6" customWidth="1"/>
    <col min="4" max="7" width="9.75390625" style="7" customWidth="1"/>
    <col min="8" max="8" width="11.25390625" style="8" customWidth="1"/>
    <col min="9" max="9" width="8.00390625" style="7" customWidth="1"/>
    <col min="10" max="10" width="6.75390625" style="7" customWidth="1"/>
    <col min="11" max="11" width="13.75390625" style="9" customWidth="1"/>
    <col min="12" max="12" width="9.50390625" style="10" customWidth="1"/>
    <col min="13" max="13" width="7.50390625" style="10" bestFit="1" customWidth="1"/>
    <col min="14" max="14" width="12.375" style="9" customWidth="1"/>
    <col min="15" max="16" width="8.50390625" style="11" customWidth="1"/>
    <col min="17" max="17" width="9.75390625" style="0" customWidth="1"/>
    <col min="18" max="18" width="10.50390625" style="0" customWidth="1"/>
    <col min="19" max="19" width="9.625" style="0" customWidth="1"/>
  </cols>
  <sheetData>
    <row r="1" ht="27.75" customHeight="1"/>
    <row r="2" spans="1:19" ht="33" customHeight="1">
      <c r="A2" s="293" t="s">
        <v>279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</row>
    <row r="3" spans="1:19" s="1" customFormat="1" ht="26.25" customHeight="1">
      <c r="A3" s="298"/>
      <c r="B3" s="315" t="s">
        <v>257</v>
      </c>
      <c r="C3" s="315"/>
      <c r="D3" s="316" t="s">
        <v>39</v>
      </c>
      <c r="E3" s="317"/>
      <c r="F3" s="294"/>
      <c r="G3" s="295"/>
      <c r="H3" s="316" t="s">
        <v>45</v>
      </c>
      <c r="I3" s="316"/>
      <c r="J3" s="316"/>
      <c r="K3" s="316" t="s">
        <v>258</v>
      </c>
      <c r="L3" s="316"/>
      <c r="M3" s="316"/>
      <c r="N3" s="316" t="s">
        <v>17</v>
      </c>
      <c r="O3" s="316"/>
      <c r="P3" s="316"/>
      <c r="Q3" s="316" t="s">
        <v>259</v>
      </c>
      <c r="R3" s="316"/>
      <c r="S3" s="316"/>
    </row>
    <row r="4" spans="1:19" s="2" customFormat="1" ht="32.25" customHeight="1">
      <c r="A4" s="298"/>
      <c r="B4" s="315"/>
      <c r="C4" s="315"/>
      <c r="D4" s="316"/>
      <c r="E4" s="317"/>
      <c r="F4" s="317" t="s">
        <v>260</v>
      </c>
      <c r="G4" s="318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</row>
    <row r="5" spans="1:19" s="3" customFormat="1" ht="37.5" customHeight="1">
      <c r="A5" s="12"/>
      <c r="B5" s="13" t="s">
        <v>261</v>
      </c>
      <c r="C5" s="13" t="s">
        <v>262</v>
      </c>
      <c r="D5" s="13" t="s">
        <v>30</v>
      </c>
      <c r="E5" s="13" t="s">
        <v>262</v>
      </c>
      <c r="F5" s="14" t="s">
        <v>167</v>
      </c>
      <c r="G5" s="14" t="s">
        <v>262</v>
      </c>
      <c r="H5" s="15" t="s">
        <v>178</v>
      </c>
      <c r="I5" s="13" t="s">
        <v>30</v>
      </c>
      <c r="J5" s="13" t="s">
        <v>262</v>
      </c>
      <c r="K5" s="15" t="s">
        <v>178</v>
      </c>
      <c r="L5" s="13" t="s">
        <v>30</v>
      </c>
      <c r="M5" s="13" t="s">
        <v>262</v>
      </c>
      <c r="N5" s="15" t="s">
        <v>178</v>
      </c>
      <c r="O5" s="13" t="s">
        <v>30</v>
      </c>
      <c r="P5" s="21" t="s">
        <v>262</v>
      </c>
      <c r="Q5" s="13" t="s">
        <v>263</v>
      </c>
      <c r="R5" s="13" t="s">
        <v>264</v>
      </c>
      <c r="S5" s="13" t="s">
        <v>265</v>
      </c>
    </row>
    <row r="6" spans="1:19" s="4" customFormat="1" ht="37.5" customHeight="1">
      <c r="A6" s="16" t="s">
        <v>108</v>
      </c>
      <c r="B6" s="17">
        <f>'[1]Sheet1'!$G5</f>
        <v>4.1</v>
      </c>
      <c r="C6" s="17" t="s">
        <v>38</v>
      </c>
      <c r="D6" s="17">
        <f>'[8]1-10月'!$D4</f>
        <v>8.7</v>
      </c>
      <c r="E6" s="17" t="s">
        <v>38</v>
      </c>
      <c r="F6" s="17">
        <f>'[9]T105817_1'!E6</f>
        <v>10.1</v>
      </c>
      <c r="G6" s="17" t="s">
        <v>38</v>
      </c>
      <c r="H6" s="230">
        <v>1245.25</v>
      </c>
      <c r="I6" s="231">
        <v>-3.7</v>
      </c>
      <c r="J6" s="17" t="s">
        <v>38</v>
      </c>
      <c r="K6" s="18">
        <f>'[4]Sheet1'!$B3/10000</f>
        <v>267.7289</v>
      </c>
      <c r="L6" s="17">
        <f>'[4]Sheet1'!$C3</f>
        <v>-4.238894055368775</v>
      </c>
      <c r="M6" s="17" t="s">
        <v>38</v>
      </c>
      <c r="N6" s="18">
        <f>'[4]Sheet1'!$D3/10000</f>
        <v>111.414</v>
      </c>
      <c r="O6" s="17">
        <f>'[4]Sheet1'!$E3</f>
        <v>-3.978364234797695</v>
      </c>
      <c r="P6" s="22" t="s">
        <v>38</v>
      </c>
      <c r="Q6" s="24">
        <v>526</v>
      </c>
      <c r="R6" s="25">
        <v>296</v>
      </c>
      <c r="S6" s="25">
        <v>110</v>
      </c>
    </row>
    <row r="7" spans="1:19" s="3" customFormat="1" ht="37.5" customHeight="1">
      <c r="A7" s="19" t="s">
        <v>266</v>
      </c>
      <c r="B7" s="17">
        <f>'[1]Sheet1'!$G6</f>
        <v>-9.2</v>
      </c>
      <c r="C7" s="20">
        <f>RANK(B7,$B$7:$B$19,0)</f>
        <v>13</v>
      </c>
      <c r="D7" s="17">
        <f>'[8]1-10月'!$D5</f>
        <v>5.9</v>
      </c>
      <c r="E7" s="20">
        <f>RANK(D7,$D$7:$D$19,0)</f>
        <v>12</v>
      </c>
      <c r="F7" s="17">
        <f>'[9]T105817_1'!E7</f>
        <v>36.8</v>
      </c>
      <c r="G7" s="20">
        <f>RANK(F7,$F$7:$F$19)</f>
        <v>1</v>
      </c>
      <c r="H7" s="230">
        <v>398.97</v>
      </c>
      <c r="I7" s="232">
        <v>-3.7</v>
      </c>
      <c r="J7" s="20">
        <f>RANK(I7,$I$7:$I$19,0)</f>
        <v>7</v>
      </c>
      <c r="K7" s="18">
        <f>'[4]Sheet1'!$B11/10000</f>
        <v>20.4621</v>
      </c>
      <c r="L7" s="17">
        <f>'[4]Sheet1'!$C11</f>
        <v>-12.725574412365589</v>
      </c>
      <c r="M7" s="20">
        <f>RANK(L7,$L$7:$L$19,0)</f>
        <v>11</v>
      </c>
      <c r="N7" s="18">
        <f>'[4]Sheet1'!$D11/10000</f>
        <v>6.8789</v>
      </c>
      <c r="O7" s="17">
        <f>'[4]Sheet1'!$E11</f>
        <v>-15.634619865827787</v>
      </c>
      <c r="P7" s="23">
        <f>RANK(O7,$O$7:$O$19,0)</f>
        <v>12</v>
      </c>
      <c r="Q7" s="24">
        <v>69</v>
      </c>
      <c r="R7" s="25">
        <v>15</v>
      </c>
      <c r="S7" s="25">
        <v>0</v>
      </c>
    </row>
    <row r="8" spans="1:19" s="3" customFormat="1" ht="37.5" customHeight="1">
      <c r="A8" s="19" t="s">
        <v>110</v>
      </c>
      <c r="B8" s="17">
        <f>'[1]Sheet1'!$G7</f>
        <v>0.7</v>
      </c>
      <c r="C8" s="20">
        <f aca="true" t="shared" si="0" ref="C8:C19">RANK(B8,$B$7:$B$19,0)</f>
        <v>12</v>
      </c>
      <c r="D8" s="17">
        <f>'[8]1-10月'!$D6</f>
        <v>10.486994413896795</v>
      </c>
      <c r="E8" s="20">
        <f>RANK(D8,$D$7:$D$19,0)</f>
        <v>8</v>
      </c>
      <c r="F8" s="17">
        <f>'[9]T105817_1'!E8</f>
        <v>8.8</v>
      </c>
      <c r="G8" s="20">
        <f>RANK(F8,$F$7:$F$19)</f>
        <v>6</v>
      </c>
      <c r="H8" s="230">
        <v>30.89</v>
      </c>
      <c r="I8" s="232">
        <v>-3.2</v>
      </c>
      <c r="J8" s="20">
        <f aca="true" t="shared" si="1" ref="J8:J19">RANK(I8,$I$7:$I$19,0)</f>
        <v>2</v>
      </c>
      <c r="K8" s="18">
        <f>'[4]Sheet1'!$B12/10000</f>
        <v>7.4675</v>
      </c>
      <c r="L8" s="17">
        <f>'[4]Sheet1'!$C12</f>
        <v>-8.418057616600649</v>
      </c>
      <c r="M8" s="20">
        <f aca="true" t="shared" si="2" ref="M8:M19">RANK(L8,$L$7:$L$19,0)</f>
        <v>6</v>
      </c>
      <c r="N8" s="18">
        <f>'[4]Sheet1'!$D12/10000</f>
        <v>2.7451</v>
      </c>
      <c r="O8" s="17">
        <f>'[4]Sheet1'!$E12</f>
        <v>13.947117180689887</v>
      </c>
      <c r="P8" s="23">
        <f aca="true" t="shared" si="3" ref="P8:P19">RANK(O8,$O$7:$O$19,0)</f>
        <v>3</v>
      </c>
      <c r="Q8" s="24">
        <v>26</v>
      </c>
      <c r="R8" s="25">
        <v>4</v>
      </c>
      <c r="S8" s="25">
        <v>0</v>
      </c>
    </row>
    <row r="9" spans="1:19" s="3" customFormat="1" ht="37.5" customHeight="1">
      <c r="A9" s="19" t="s">
        <v>111</v>
      </c>
      <c r="B9" s="17">
        <f>'[1]Sheet1'!$G9</f>
        <v>4.1</v>
      </c>
      <c r="C9" s="20">
        <f t="shared" si="0"/>
        <v>7</v>
      </c>
      <c r="D9" s="17">
        <f>'[8]1-10月'!$D7</f>
        <v>2.7</v>
      </c>
      <c r="E9" s="20">
        <f aca="true" t="shared" si="4" ref="E9:E19">RANK(D9,$D$7:$D$19,0)</f>
        <v>13</v>
      </c>
      <c r="F9" s="17">
        <f>'[9]T105817_1'!E9</f>
        <v>-6.7</v>
      </c>
      <c r="G9" s="20">
        <f aca="true" t="shared" si="5" ref="G9:G19">RANK(F9,$F$7:$F$19)</f>
        <v>12</v>
      </c>
      <c r="H9" s="230">
        <v>43.6</v>
      </c>
      <c r="I9" s="232">
        <v>-3.9</v>
      </c>
      <c r="J9" s="20">
        <f t="shared" si="1"/>
        <v>9</v>
      </c>
      <c r="K9" s="18">
        <f>'[4]Sheet1'!$B13/10000</f>
        <v>3.3857</v>
      </c>
      <c r="L9" s="17">
        <f>'[4]Sheet1'!$C13</f>
        <v>-11.131817943199124</v>
      </c>
      <c r="M9" s="20">
        <f t="shared" si="2"/>
        <v>8</v>
      </c>
      <c r="N9" s="18">
        <f>'[4]Sheet1'!$D13/10000</f>
        <v>2.078</v>
      </c>
      <c r="O9" s="17">
        <f>'[4]Sheet1'!$E13</f>
        <v>-3.818560518398513</v>
      </c>
      <c r="P9" s="23">
        <f t="shared" si="3"/>
        <v>8</v>
      </c>
      <c r="Q9" s="24">
        <v>22</v>
      </c>
      <c r="R9" s="25">
        <v>9</v>
      </c>
      <c r="S9" s="25">
        <v>4</v>
      </c>
    </row>
    <row r="10" spans="1:19" s="3" customFormat="1" ht="37.5" customHeight="1">
      <c r="A10" s="19" t="s">
        <v>112</v>
      </c>
      <c r="B10" s="17">
        <f>'[1]Sheet1'!$G10</f>
        <v>3.3</v>
      </c>
      <c r="C10" s="20">
        <f t="shared" si="0"/>
        <v>9</v>
      </c>
      <c r="D10" s="17">
        <f>'[8]1-10月'!$D12</f>
        <v>7.5</v>
      </c>
      <c r="E10" s="20">
        <f t="shared" si="4"/>
        <v>9</v>
      </c>
      <c r="F10" s="17">
        <f>'[9]T105817_1'!E10</f>
        <v>12.3</v>
      </c>
      <c r="G10" s="20">
        <f t="shared" si="5"/>
        <v>5</v>
      </c>
      <c r="H10" s="230">
        <v>106.8</v>
      </c>
      <c r="I10" s="232">
        <v>-3.3</v>
      </c>
      <c r="J10" s="20">
        <f t="shared" si="1"/>
        <v>3</v>
      </c>
      <c r="K10" s="18">
        <f>'[4]Sheet1'!$B20/10000</f>
        <v>10.1908</v>
      </c>
      <c r="L10" s="17">
        <f>'[4]Sheet1'!$C20</f>
        <v>-6.407677825228447</v>
      </c>
      <c r="M10" s="20">
        <f t="shared" si="2"/>
        <v>5</v>
      </c>
      <c r="N10" s="18">
        <f>'[4]Sheet1'!$D20/10000</f>
        <v>5.6928</v>
      </c>
      <c r="O10" s="17">
        <f>'[4]Sheet1'!$E20</f>
        <v>-10.645110657667558</v>
      </c>
      <c r="P10" s="23">
        <f t="shared" si="3"/>
        <v>10</v>
      </c>
      <c r="Q10" s="24">
        <v>49</v>
      </c>
      <c r="R10" s="25">
        <v>40</v>
      </c>
      <c r="S10" s="25">
        <v>12</v>
      </c>
    </row>
    <row r="11" spans="1:19" s="3" customFormat="1" ht="37.5" customHeight="1">
      <c r="A11" s="19" t="s">
        <v>113</v>
      </c>
      <c r="B11" s="17">
        <f>'[1]Sheet1'!$G11</f>
        <v>4.1</v>
      </c>
      <c r="C11" s="20">
        <f t="shared" si="0"/>
        <v>7</v>
      </c>
      <c r="D11" s="17">
        <f>'[8]1-10月'!$D13</f>
        <v>12.5</v>
      </c>
      <c r="E11" s="20">
        <f t="shared" si="4"/>
        <v>5</v>
      </c>
      <c r="F11" s="17">
        <f>'[9]T105817_1'!E11</f>
        <v>27.9</v>
      </c>
      <c r="G11" s="20">
        <f t="shared" si="5"/>
        <v>2</v>
      </c>
      <c r="H11" s="230">
        <v>101.23</v>
      </c>
      <c r="I11" s="232">
        <v>-3.9</v>
      </c>
      <c r="J11" s="20">
        <f t="shared" si="1"/>
        <v>9</v>
      </c>
      <c r="K11" s="18">
        <f>'[4]Sheet1'!$B19/10000</f>
        <v>7.8711</v>
      </c>
      <c r="L11" s="17">
        <f>'[4]Sheet1'!$C19</f>
        <v>-17.059009483667026</v>
      </c>
      <c r="M11" s="20">
        <f t="shared" si="2"/>
        <v>13</v>
      </c>
      <c r="N11" s="18">
        <f>'[4]Sheet1'!$D19/10000</f>
        <v>4.7138</v>
      </c>
      <c r="O11" s="17">
        <f>'[4]Sheet1'!$E19</f>
        <v>-12.717105506795548</v>
      </c>
      <c r="P11" s="23">
        <f t="shared" si="3"/>
        <v>11</v>
      </c>
      <c r="Q11" s="24">
        <v>49</v>
      </c>
      <c r="R11" s="25">
        <v>24</v>
      </c>
      <c r="S11" s="25">
        <v>8</v>
      </c>
    </row>
    <row r="12" spans="1:19" s="3" customFormat="1" ht="37.5" customHeight="1">
      <c r="A12" s="19" t="s">
        <v>114</v>
      </c>
      <c r="B12" s="17">
        <f>'[1]Sheet1'!$G12</f>
        <v>5.4</v>
      </c>
      <c r="C12" s="20">
        <f t="shared" si="0"/>
        <v>6</v>
      </c>
      <c r="D12" s="17">
        <f>'[8]1-10月'!$D14</f>
        <v>12.66910802513668</v>
      </c>
      <c r="E12" s="20">
        <f t="shared" si="4"/>
        <v>4</v>
      </c>
      <c r="F12" s="17">
        <f>'[9]T105817_1'!E12</f>
        <v>5.5</v>
      </c>
      <c r="G12" s="20">
        <f t="shared" si="5"/>
        <v>10</v>
      </c>
      <c r="H12" s="230">
        <v>98.35</v>
      </c>
      <c r="I12" s="232">
        <v>-3.4</v>
      </c>
      <c r="J12" s="20">
        <f t="shared" si="1"/>
        <v>4</v>
      </c>
      <c r="K12" s="18">
        <f>'[4]Sheet1'!$B17/10000</f>
        <v>21.9371</v>
      </c>
      <c r="L12" s="17">
        <f>'[4]Sheet1'!$C17</f>
        <v>51.66794571312025</v>
      </c>
      <c r="M12" s="20">
        <f t="shared" si="2"/>
        <v>1</v>
      </c>
      <c r="N12" s="18">
        <f>'[4]Sheet1'!$D17/10000</f>
        <v>17.1766</v>
      </c>
      <c r="O12" s="17">
        <f>'[4]Sheet1'!$E17</f>
        <v>85.19444953584406</v>
      </c>
      <c r="P12" s="23">
        <f t="shared" si="3"/>
        <v>1</v>
      </c>
      <c r="Q12" s="24">
        <v>50</v>
      </c>
      <c r="R12" s="25">
        <v>34</v>
      </c>
      <c r="S12" s="25">
        <v>9</v>
      </c>
    </row>
    <row r="13" spans="1:19" s="3" customFormat="1" ht="37.5" customHeight="1">
      <c r="A13" s="19" t="s">
        <v>115</v>
      </c>
      <c r="B13" s="17">
        <f>'[1]Sheet1'!$G$13</f>
        <v>1.4</v>
      </c>
      <c r="C13" s="20">
        <f t="shared" si="0"/>
        <v>11</v>
      </c>
      <c r="D13" s="17">
        <f>'[8]1-10月'!$D15</f>
        <v>13.1</v>
      </c>
      <c r="E13" s="20">
        <f t="shared" si="4"/>
        <v>3</v>
      </c>
      <c r="F13" s="17">
        <f>'[9]T105817_1'!E13</f>
        <v>27.1</v>
      </c>
      <c r="G13" s="20">
        <f t="shared" si="5"/>
        <v>3</v>
      </c>
      <c r="H13" s="230">
        <v>113.13</v>
      </c>
      <c r="I13" s="232">
        <v>-4.1</v>
      </c>
      <c r="J13" s="20">
        <f t="shared" si="1"/>
        <v>12</v>
      </c>
      <c r="K13" s="18">
        <f>'[4]Sheet1'!$B16/10000</f>
        <v>16.8303</v>
      </c>
      <c r="L13" s="17">
        <f>'[4]Sheet1'!$C16</f>
        <v>11.119694178699461</v>
      </c>
      <c r="M13" s="20">
        <f t="shared" si="2"/>
        <v>3</v>
      </c>
      <c r="N13" s="18">
        <f>'[4]Sheet1'!$D16/10000</f>
        <v>10.0678</v>
      </c>
      <c r="O13" s="17">
        <f>'[4]Sheet1'!$E16</f>
        <v>14.357436561484803</v>
      </c>
      <c r="P13" s="23">
        <f t="shared" si="3"/>
        <v>2</v>
      </c>
      <c r="Q13" s="24">
        <v>50</v>
      </c>
      <c r="R13" s="25">
        <v>36</v>
      </c>
      <c r="S13" s="25">
        <v>20</v>
      </c>
    </row>
    <row r="14" spans="1:19" s="3" customFormat="1" ht="37.5" customHeight="1">
      <c r="A14" s="19" t="s">
        <v>116</v>
      </c>
      <c r="B14" s="17">
        <f>'[1]Sheet1'!$G14</f>
        <v>6.5</v>
      </c>
      <c r="C14" s="20">
        <f t="shared" si="0"/>
        <v>4</v>
      </c>
      <c r="D14" s="17">
        <f>'[8]1-10月'!$D16</f>
        <v>7.5</v>
      </c>
      <c r="E14" s="20">
        <f t="shared" si="4"/>
        <v>9</v>
      </c>
      <c r="F14" s="17">
        <f>'[9]T105817_1'!E14</f>
        <v>7.5</v>
      </c>
      <c r="G14" s="20">
        <f t="shared" si="5"/>
        <v>7</v>
      </c>
      <c r="H14" s="230">
        <v>96.75</v>
      </c>
      <c r="I14" s="232">
        <v>-3.5</v>
      </c>
      <c r="J14" s="20">
        <f t="shared" si="1"/>
        <v>5</v>
      </c>
      <c r="K14" s="18">
        <f>'[4]Sheet1'!$B15/10000</f>
        <v>12.4932</v>
      </c>
      <c r="L14" s="17">
        <f>'[4]Sheet1'!$C15</f>
        <v>-11.34481510655057</v>
      </c>
      <c r="M14" s="20">
        <f t="shared" si="2"/>
        <v>9</v>
      </c>
      <c r="N14" s="18">
        <f>'[4]Sheet1'!$D15/10000</f>
        <v>7.3209</v>
      </c>
      <c r="O14" s="17">
        <f>'[4]Sheet1'!$E15</f>
        <v>-6.215651862005359</v>
      </c>
      <c r="P14" s="23">
        <f t="shared" si="3"/>
        <v>9</v>
      </c>
      <c r="Q14" s="24">
        <v>50</v>
      </c>
      <c r="R14" s="25">
        <v>51</v>
      </c>
      <c r="S14" s="25">
        <v>27</v>
      </c>
    </row>
    <row r="15" spans="1:19" s="3" customFormat="1" ht="37.5" customHeight="1">
      <c r="A15" s="19" t="s">
        <v>117</v>
      </c>
      <c r="B15" s="17">
        <f>'[1]Sheet1'!$G15</f>
        <v>1.9</v>
      </c>
      <c r="C15" s="20">
        <f t="shared" si="0"/>
        <v>10</v>
      </c>
      <c r="D15" s="17">
        <f>'[8]1-10月'!$D17</f>
        <v>7.5</v>
      </c>
      <c r="E15" s="20">
        <f t="shared" si="4"/>
        <v>9</v>
      </c>
      <c r="F15" s="17">
        <f>'[9]T105817_1'!E15</f>
        <v>-23.7</v>
      </c>
      <c r="G15" s="20">
        <f t="shared" si="5"/>
        <v>13</v>
      </c>
      <c r="H15" s="230">
        <v>73.23</v>
      </c>
      <c r="I15" s="232">
        <v>-4</v>
      </c>
      <c r="J15" s="20">
        <f t="shared" si="1"/>
        <v>11</v>
      </c>
      <c r="K15" s="18">
        <f>'[4]Sheet1'!$B18/10000</f>
        <v>10.0092</v>
      </c>
      <c r="L15" s="17">
        <f>'[4]Sheet1'!$C18</f>
        <v>-2.7723272395236336</v>
      </c>
      <c r="M15" s="20">
        <f t="shared" si="2"/>
        <v>4</v>
      </c>
      <c r="N15" s="18">
        <f>'[4]Sheet1'!$D18/10000</f>
        <v>5.5938</v>
      </c>
      <c r="O15" s="17">
        <f>'[4]Sheet1'!$E18</f>
        <v>3.054532056005897</v>
      </c>
      <c r="P15" s="23">
        <f t="shared" si="3"/>
        <v>5</v>
      </c>
      <c r="Q15" s="24">
        <v>49</v>
      </c>
      <c r="R15" s="25">
        <v>30</v>
      </c>
      <c r="S15" s="25">
        <v>13</v>
      </c>
    </row>
    <row r="16" spans="1:19" s="3" customFormat="1" ht="37.5" customHeight="1">
      <c r="A16" s="19" t="s">
        <v>267</v>
      </c>
      <c r="B16" s="17">
        <f>'[1]Sheet1'!$G16</f>
        <v>8.3</v>
      </c>
      <c r="C16" s="20">
        <f t="shared" si="0"/>
        <v>3</v>
      </c>
      <c r="D16" s="17">
        <f>'[8]1-10月'!$D8</f>
        <v>11.5</v>
      </c>
      <c r="E16" s="20">
        <f t="shared" si="4"/>
        <v>6</v>
      </c>
      <c r="F16" s="17">
        <f>'[9]T105817_1'!E16</f>
        <v>1.2</v>
      </c>
      <c r="G16" s="20">
        <f t="shared" si="5"/>
        <v>11</v>
      </c>
      <c r="H16" s="230">
        <v>111.67</v>
      </c>
      <c r="I16" s="232">
        <v>-3.8</v>
      </c>
      <c r="J16" s="20">
        <f t="shared" si="1"/>
        <v>8</v>
      </c>
      <c r="K16" s="18">
        <f>'[4]Sheet1'!$B8/10000</f>
        <v>28.5316</v>
      </c>
      <c r="L16" s="17">
        <f>'[4]Sheet1'!$C8</f>
        <v>-12.58808102841877</v>
      </c>
      <c r="M16" s="20">
        <f t="shared" si="2"/>
        <v>10</v>
      </c>
      <c r="N16" s="18">
        <f>'[4]Sheet1'!$D8/10000</f>
        <v>7.071</v>
      </c>
      <c r="O16" s="17">
        <f>'[4]Sheet1'!$E8</f>
        <v>0.5746308992120106</v>
      </c>
      <c r="P16" s="23">
        <f t="shared" si="3"/>
        <v>6</v>
      </c>
      <c r="Q16" s="24">
        <v>42</v>
      </c>
      <c r="R16" s="25">
        <v>17</v>
      </c>
      <c r="S16" s="25">
        <v>6</v>
      </c>
    </row>
    <row r="17" spans="1:19" s="3" customFormat="1" ht="37.5" customHeight="1">
      <c r="A17" s="19" t="s">
        <v>268</v>
      </c>
      <c r="B17" s="17">
        <f>'[1]Sheet1'!$G17</f>
        <v>9.4</v>
      </c>
      <c r="C17" s="20">
        <f t="shared" si="0"/>
        <v>2</v>
      </c>
      <c r="D17" s="17">
        <f>'[8]1-10月'!$D9</f>
        <v>13.674139452780238</v>
      </c>
      <c r="E17" s="20">
        <f t="shared" si="4"/>
        <v>2</v>
      </c>
      <c r="F17" s="17">
        <f>'[9]T105817_1'!E17</f>
        <v>27</v>
      </c>
      <c r="G17" s="20">
        <f t="shared" si="5"/>
        <v>4</v>
      </c>
      <c r="H17" s="230">
        <v>32.9</v>
      </c>
      <c r="I17" s="232">
        <v>-3.6</v>
      </c>
      <c r="J17" s="20">
        <f t="shared" si="1"/>
        <v>6</v>
      </c>
      <c r="K17" s="18">
        <f>'[4]Sheet1'!$B9/10000</f>
        <v>4.4095</v>
      </c>
      <c r="L17" s="17">
        <f>'[4]Sheet1'!$C9</f>
        <v>-16.106999486311153</v>
      </c>
      <c r="M17" s="20">
        <f t="shared" si="2"/>
        <v>12</v>
      </c>
      <c r="N17" s="18">
        <f>'[4]Sheet1'!$D9/10000</f>
        <v>1.5165</v>
      </c>
      <c r="O17" s="17">
        <f>'[4]Sheet1'!$E9</f>
        <v>-18.542192619648716</v>
      </c>
      <c r="P17" s="23">
        <f t="shared" si="3"/>
        <v>13</v>
      </c>
      <c r="Q17" s="24">
        <v>26</v>
      </c>
      <c r="R17" s="25">
        <v>11</v>
      </c>
      <c r="S17" s="25">
        <v>0</v>
      </c>
    </row>
    <row r="18" spans="1:19" s="3" customFormat="1" ht="37.5" customHeight="1">
      <c r="A18" s="19" t="s">
        <v>118</v>
      </c>
      <c r="B18" s="17">
        <f>'[1]Sheet1'!$G18</f>
        <v>5.8</v>
      </c>
      <c r="C18" s="20">
        <f t="shared" si="0"/>
        <v>5</v>
      </c>
      <c r="D18" s="17">
        <f>'[8]1-10月'!$D10</f>
        <v>11.4</v>
      </c>
      <c r="E18" s="20">
        <f t="shared" si="4"/>
        <v>7</v>
      </c>
      <c r="F18" s="17">
        <f>'[9]T105817_1'!E20</f>
        <v>7.3</v>
      </c>
      <c r="G18" s="20">
        <f t="shared" si="5"/>
        <v>8</v>
      </c>
      <c r="H18" s="230">
        <v>14.4</v>
      </c>
      <c r="I18" s="232">
        <v>-4.2</v>
      </c>
      <c r="J18" s="20">
        <f t="shared" si="1"/>
        <v>13</v>
      </c>
      <c r="K18" s="18">
        <f>'[4]Sheet1'!$B7/10000</f>
        <v>1.6351</v>
      </c>
      <c r="L18" s="17">
        <f>'[4]Sheet1'!$C7</f>
        <v>-11.121378485622657</v>
      </c>
      <c r="M18" s="20">
        <f t="shared" si="2"/>
        <v>7</v>
      </c>
      <c r="N18" s="18">
        <f>'[4]Sheet1'!$D7/10000</f>
        <v>1.0012</v>
      </c>
      <c r="O18" s="17">
        <f>'[4]Sheet1'!$E7</f>
        <v>-1.9392752203721813</v>
      </c>
      <c r="P18" s="23">
        <f t="shared" si="3"/>
        <v>7</v>
      </c>
      <c r="Q18" s="24">
        <v>17</v>
      </c>
      <c r="R18" s="25">
        <v>8</v>
      </c>
      <c r="S18" s="25">
        <v>3</v>
      </c>
    </row>
    <row r="19" spans="1:19" s="3" customFormat="1" ht="37.5" customHeight="1" thickBot="1">
      <c r="A19" s="19" t="s">
        <v>269</v>
      </c>
      <c r="B19" s="17">
        <f>'[1]Sheet1'!$G19</f>
        <v>20.8</v>
      </c>
      <c r="C19" s="20">
        <f t="shared" si="0"/>
        <v>1</v>
      </c>
      <c r="D19" s="17">
        <f>'[8]1-10月'!$D11</f>
        <v>25.5</v>
      </c>
      <c r="E19" s="20">
        <f t="shared" si="4"/>
        <v>1</v>
      </c>
      <c r="F19" s="17">
        <f>'[9]T105817_1'!E18</f>
        <v>5.9</v>
      </c>
      <c r="G19" s="20">
        <f t="shared" si="5"/>
        <v>9</v>
      </c>
      <c r="H19" s="234">
        <v>23.32</v>
      </c>
      <c r="I19" s="233">
        <v>-3.1</v>
      </c>
      <c r="J19" s="20">
        <f t="shared" si="1"/>
        <v>1</v>
      </c>
      <c r="K19" s="18">
        <f>'[4]Sheet1'!$B10/10000</f>
        <v>8.1991</v>
      </c>
      <c r="L19" s="17">
        <f>'[4]Sheet1'!$C10</f>
        <v>20.33079926032464</v>
      </c>
      <c r="M19" s="20">
        <f t="shared" si="2"/>
        <v>2</v>
      </c>
      <c r="N19" s="18">
        <f>'[4]Sheet1'!$D10/10000</f>
        <v>3.1927</v>
      </c>
      <c r="O19" s="17">
        <f>'[4]Sheet1'!$E10</f>
        <v>9.07755380936112</v>
      </c>
      <c r="P19" s="23">
        <f t="shared" si="3"/>
        <v>4</v>
      </c>
      <c r="Q19" s="24">
        <v>27</v>
      </c>
      <c r="R19" s="25">
        <v>17</v>
      </c>
      <c r="S19" s="25">
        <v>8</v>
      </c>
    </row>
    <row r="20" spans="1:16" ht="32.25" customHeight="1">
      <c r="A20" s="296" t="s">
        <v>278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</row>
    <row r="21" spans="4:7" ht="15.75">
      <c r="D21" s="8"/>
      <c r="E21" s="8"/>
      <c r="F21" s="8"/>
      <c r="G21" s="8"/>
    </row>
    <row r="22" spans="4:7" ht="15.75">
      <c r="D22" s="8"/>
      <c r="E22" s="8"/>
      <c r="F22" s="8"/>
      <c r="G22" s="8"/>
    </row>
    <row r="23" spans="4:7" ht="15.75">
      <c r="D23" s="8"/>
      <c r="E23" s="8"/>
      <c r="F23" s="8"/>
      <c r="G23" s="8"/>
    </row>
    <row r="24" spans="4:7" ht="15.75">
      <c r="D24" s="8"/>
      <c r="E24" s="8"/>
      <c r="F24" s="8"/>
      <c r="G24" s="8"/>
    </row>
    <row r="25" spans="4:7" ht="15.75">
      <c r="D25" s="8"/>
      <c r="E25" s="8"/>
      <c r="F25" s="8"/>
      <c r="G25" s="8"/>
    </row>
    <row r="26" spans="4:7" ht="15.75">
      <c r="D26" s="8"/>
      <c r="E26" s="8"/>
      <c r="F26" s="8"/>
      <c r="G26" s="8"/>
    </row>
    <row r="27" spans="4:7" ht="15.75">
      <c r="D27" s="8"/>
      <c r="E27" s="8"/>
      <c r="F27" s="8"/>
      <c r="G27" s="8"/>
    </row>
    <row r="28" spans="4:7" ht="15.75">
      <c r="D28" s="8"/>
      <c r="E28" s="8"/>
      <c r="F28" s="8"/>
      <c r="G28" s="8"/>
    </row>
    <row r="29" spans="4:7" ht="15.75">
      <c r="D29" s="8"/>
      <c r="E29" s="8"/>
      <c r="F29" s="8"/>
      <c r="G29" s="8"/>
    </row>
    <row r="30" spans="4:7" ht="15.75">
      <c r="D30" s="8"/>
      <c r="E30" s="8"/>
      <c r="F30" s="8"/>
      <c r="G30" s="8"/>
    </row>
    <row r="31" spans="4:7" ht="15.75">
      <c r="D31" s="8"/>
      <c r="E31" s="8"/>
      <c r="F31" s="8"/>
      <c r="G31" s="8"/>
    </row>
    <row r="32" spans="4:7" ht="15.75">
      <c r="D32" s="8"/>
      <c r="E32" s="8"/>
      <c r="F32" s="8"/>
      <c r="G32" s="8"/>
    </row>
    <row r="33" spans="4:7" ht="15.75">
      <c r="D33" s="8"/>
      <c r="E33" s="8"/>
      <c r="F33" s="8"/>
      <c r="G33" s="8"/>
    </row>
    <row r="34" spans="4:7" ht="15.75">
      <c r="D34" s="8"/>
      <c r="E34" s="8"/>
      <c r="F34" s="8"/>
      <c r="G34" s="8"/>
    </row>
    <row r="35" spans="4:7" ht="15.75">
      <c r="D35" s="8"/>
      <c r="E35" s="8"/>
      <c r="F35" s="8"/>
      <c r="G35" s="8"/>
    </row>
    <row r="36" spans="4:7" ht="15.75">
      <c r="D36" s="8"/>
      <c r="E36" s="8"/>
      <c r="F36" s="8"/>
      <c r="G36" s="8"/>
    </row>
    <row r="37" spans="4:7" ht="15.75">
      <c r="D37" s="8"/>
      <c r="E37" s="8"/>
      <c r="F37" s="8"/>
      <c r="G37" s="8"/>
    </row>
    <row r="38" spans="4:7" ht="15.75">
      <c r="D38" s="8"/>
      <c r="E38" s="8"/>
      <c r="F38" s="8"/>
      <c r="G38" s="8"/>
    </row>
    <row r="39" spans="4:7" ht="15.75">
      <c r="D39" s="8"/>
      <c r="E39" s="8"/>
      <c r="F39" s="8"/>
      <c r="G39" s="8"/>
    </row>
    <row r="40" spans="4:7" ht="15.75">
      <c r="D40" s="8"/>
      <c r="E40" s="8"/>
      <c r="F40" s="8"/>
      <c r="G40" s="8"/>
    </row>
    <row r="41" spans="4:7" ht="15.75">
      <c r="D41" s="8"/>
      <c r="E41" s="8"/>
      <c r="F41" s="8"/>
      <c r="G41" s="8"/>
    </row>
    <row r="42" spans="4:7" ht="15.75">
      <c r="D42" s="8"/>
      <c r="E42" s="8"/>
      <c r="F42" s="8"/>
      <c r="G42" s="8"/>
    </row>
    <row r="43" spans="4:7" ht="15.75">
      <c r="D43" s="8"/>
      <c r="E43" s="8"/>
      <c r="F43" s="8"/>
      <c r="G43" s="8"/>
    </row>
    <row r="44" spans="4:7" ht="15.75">
      <c r="D44" s="8"/>
      <c r="E44" s="8"/>
      <c r="F44" s="8"/>
      <c r="G44" s="8"/>
    </row>
    <row r="45" spans="4:7" ht="15.75">
      <c r="D45" s="8"/>
      <c r="E45" s="8"/>
      <c r="F45" s="8"/>
      <c r="G45" s="8"/>
    </row>
  </sheetData>
  <sheetProtection/>
  <mergeCells count="11">
    <mergeCell ref="A20:P20"/>
    <mergeCell ref="A3:A4"/>
    <mergeCell ref="B3:C4"/>
    <mergeCell ref="D3:E4"/>
    <mergeCell ref="H3:J4"/>
    <mergeCell ref="K3:M4"/>
    <mergeCell ref="N3:P4"/>
    <mergeCell ref="Q3:S4"/>
    <mergeCell ref="A2:S2"/>
    <mergeCell ref="F3:G3"/>
    <mergeCell ref="F4:G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zoomScalePageLayoutView="0" workbookViewId="0" topLeftCell="A10">
      <selection activeCell="H18" sqref="H18"/>
    </sheetView>
  </sheetViews>
  <sheetFormatPr defaultColWidth="8.00390625" defaultRowHeight="14.25"/>
  <cols>
    <col min="1" max="1" width="26.75390625" style="186" customWidth="1"/>
    <col min="2" max="2" width="16.00390625" style="187" customWidth="1"/>
    <col min="3" max="3" width="14.75390625" style="187" customWidth="1"/>
    <col min="4" max="4" width="16.50390625" style="188" customWidth="1"/>
    <col min="5" max="14" width="9.00390625" style="186" customWidth="1"/>
    <col min="15" max="110" width="8.00390625" style="186" customWidth="1"/>
    <col min="111" max="132" width="9.00390625" style="186" customWidth="1"/>
    <col min="133" max="16384" width="8.00390625" style="186" customWidth="1"/>
  </cols>
  <sheetData>
    <row r="1" spans="1:4" ht="31.5" customHeight="1">
      <c r="A1" s="263" t="s">
        <v>275</v>
      </c>
      <c r="B1" s="263"/>
      <c r="C1" s="263"/>
      <c r="D1" s="263"/>
    </row>
    <row r="2" spans="1:4" ht="17.25" customHeight="1">
      <c r="A2" s="189"/>
      <c r="B2" s="189"/>
      <c r="C2" s="189"/>
      <c r="D2" s="190"/>
    </row>
    <row r="3" spans="1:4" s="185" customFormat="1" ht="36" customHeight="1">
      <c r="A3" s="191" t="s">
        <v>27</v>
      </c>
      <c r="B3" s="192" t="s">
        <v>28</v>
      </c>
      <c r="C3" s="193" t="s">
        <v>29</v>
      </c>
      <c r="D3" s="194" t="s">
        <v>30</v>
      </c>
    </row>
    <row r="4" spans="1:4" s="185" customFormat="1" ht="22.5" customHeight="1">
      <c r="A4" s="195" t="s">
        <v>31</v>
      </c>
      <c r="B4" s="196" t="s">
        <v>32</v>
      </c>
      <c r="C4" s="264" t="s">
        <v>33</v>
      </c>
      <c r="D4" s="265"/>
    </row>
    <row r="5" spans="1:4" s="185" customFormat="1" ht="22.5" customHeight="1">
      <c r="A5" s="195" t="s">
        <v>34</v>
      </c>
      <c r="B5" s="196" t="s">
        <v>32</v>
      </c>
      <c r="C5" s="266"/>
      <c r="D5" s="267"/>
    </row>
    <row r="6" spans="1:4" s="185" customFormat="1" ht="22.5" customHeight="1">
      <c r="A6" s="195" t="s">
        <v>35</v>
      </c>
      <c r="B6" s="196" t="s">
        <v>32</v>
      </c>
      <c r="C6" s="266"/>
      <c r="D6" s="267"/>
    </row>
    <row r="7" spans="1:4" s="185" customFormat="1" ht="22.5" customHeight="1">
      <c r="A7" s="195" t="s">
        <v>36</v>
      </c>
      <c r="B7" s="196" t="s">
        <v>32</v>
      </c>
      <c r="C7" s="268"/>
      <c r="D7" s="269"/>
    </row>
    <row r="8" spans="1:4" s="185" customFormat="1" ht="22.5" customHeight="1">
      <c r="A8" s="197" t="s">
        <v>37</v>
      </c>
      <c r="B8" s="196" t="s">
        <v>32</v>
      </c>
      <c r="C8" s="198" t="s">
        <v>38</v>
      </c>
      <c r="D8" s="199">
        <f>'[12]规模工业生产主要分类'!B4</f>
        <v>4.1</v>
      </c>
    </row>
    <row r="9" spans="1:4" s="185" customFormat="1" ht="31.5" customHeight="1">
      <c r="A9" s="229" t="s">
        <v>276</v>
      </c>
      <c r="B9" s="196" t="s">
        <v>32</v>
      </c>
      <c r="C9" s="319">
        <f>'[12]省2'!D10</f>
        <v>182.68892</v>
      </c>
      <c r="D9" s="199">
        <f>'[12]省2'!F10</f>
        <v>9.3</v>
      </c>
    </row>
    <row r="10" spans="1:4" s="185" customFormat="1" ht="22.5" customHeight="1">
      <c r="A10" s="200" t="s">
        <v>39</v>
      </c>
      <c r="B10" s="196" t="s">
        <v>32</v>
      </c>
      <c r="C10" s="198" t="s">
        <v>38</v>
      </c>
      <c r="D10" s="199">
        <f>'[12]固定资产投资'!B5</f>
        <v>8.7</v>
      </c>
    </row>
    <row r="11" spans="1:4" s="185" customFormat="1" ht="22.5" customHeight="1">
      <c r="A11" s="200" t="s">
        <v>40</v>
      </c>
      <c r="B11" s="196" t="s">
        <v>32</v>
      </c>
      <c r="C11" s="198" t="s">
        <v>38</v>
      </c>
      <c r="D11" s="199">
        <f>'[12]固定资产投资'!B19</f>
        <v>9</v>
      </c>
    </row>
    <row r="12" spans="1:4" s="185" customFormat="1" ht="22.5" customHeight="1">
      <c r="A12" s="200" t="s">
        <v>41</v>
      </c>
      <c r="B12" s="196" t="s">
        <v>32</v>
      </c>
      <c r="C12" s="254">
        <f>'[12]省2'!J10</f>
        <v>182.3379</v>
      </c>
      <c r="D12" s="223">
        <f>'[12]省2'!L10</f>
        <v>12.8</v>
      </c>
    </row>
    <row r="13" spans="1:4" s="185" customFormat="1" ht="22.5" customHeight="1">
      <c r="A13" s="200" t="s">
        <v>42</v>
      </c>
      <c r="B13" s="196" t="s">
        <v>43</v>
      </c>
      <c r="C13" s="255">
        <f>'[12]省2'!N10</f>
        <v>471.0122</v>
      </c>
      <c r="D13" s="223">
        <f>'[12]省2'!P10</f>
        <v>-3.8</v>
      </c>
    </row>
    <row r="14" spans="1:4" s="185" customFormat="1" ht="22.5" customHeight="1">
      <c r="A14" s="200" t="s">
        <v>44</v>
      </c>
      <c r="B14" s="196" t="s">
        <v>32</v>
      </c>
      <c r="C14" s="224">
        <f>'[12]商品房建设与销售'!C9</f>
        <v>278.9244</v>
      </c>
      <c r="D14" s="223">
        <f>'[12]商品房建设与销售'!D9</f>
        <v>-3.36</v>
      </c>
    </row>
    <row r="15" spans="1:4" s="185" customFormat="1" ht="22.5" customHeight="1">
      <c r="A15" s="202" t="s">
        <v>45</v>
      </c>
      <c r="B15" s="196" t="s">
        <v>32</v>
      </c>
      <c r="C15" s="320">
        <f>'[12]国内贸易、旅游'!C5</f>
        <v>1245.2466696198478</v>
      </c>
      <c r="D15" s="199">
        <f>'[12]国内贸易、旅游'!D5</f>
        <v>-3.7</v>
      </c>
    </row>
    <row r="16" spans="1:4" s="185" customFormat="1" ht="22.5" customHeight="1">
      <c r="A16" s="200" t="s">
        <v>46</v>
      </c>
      <c r="B16" s="196" t="s">
        <v>32</v>
      </c>
      <c r="C16" s="257">
        <v>346.6</v>
      </c>
      <c r="D16" s="256">
        <v>16.5</v>
      </c>
    </row>
    <row r="17" spans="1:4" s="185" customFormat="1" ht="22.5" customHeight="1">
      <c r="A17" s="200" t="s">
        <v>47</v>
      </c>
      <c r="B17" s="196" t="s">
        <v>32</v>
      </c>
      <c r="C17" s="321">
        <f>'[12]省2'!Z10</f>
        <v>695.7798</v>
      </c>
      <c r="D17" s="322">
        <f>'[12]省2'!AB10</f>
        <v>16.7</v>
      </c>
    </row>
    <row r="18" spans="1:4" s="185" customFormat="1" ht="22.5" customHeight="1">
      <c r="A18" s="200" t="s">
        <v>48</v>
      </c>
      <c r="B18" s="196" t="s">
        <v>49</v>
      </c>
      <c r="C18" s="323">
        <f>'[12]省2'!AD10/10000</f>
        <v>5.8225</v>
      </c>
      <c r="D18" s="322">
        <f>'[12]省2'!AF10</f>
        <v>37.6</v>
      </c>
    </row>
    <row r="19" spans="1:4" s="185" customFormat="1" ht="22.5" customHeight="1">
      <c r="A19" s="197" t="s">
        <v>50</v>
      </c>
      <c r="B19" s="196" t="s">
        <v>32</v>
      </c>
      <c r="C19" s="201">
        <f>'[12]财政金融'!C5</f>
        <v>267.7289</v>
      </c>
      <c r="D19" s="199">
        <f>'[12]财政金融'!D5</f>
        <v>-4.2</v>
      </c>
    </row>
    <row r="20" spans="1:4" s="185" customFormat="1" ht="22.5" customHeight="1">
      <c r="A20" s="197" t="s">
        <v>51</v>
      </c>
      <c r="B20" s="196" t="s">
        <v>32</v>
      </c>
      <c r="C20" s="201">
        <f>'[12]财政金融'!C8</f>
        <v>111.414</v>
      </c>
      <c r="D20" s="199">
        <f>'[12]财政金融'!D8</f>
        <v>-4</v>
      </c>
    </row>
    <row r="21" spans="1:4" s="185" customFormat="1" ht="22.5" customHeight="1">
      <c r="A21" s="197" t="s">
        <v>52</v>
      </c>
      <c r="B21" s="196" t="s">
        <v>32</v>
      </c>
      <c r="C21" s="201">
        <f>'[12]财政金融'!C11</f>
        <v>406.7822</v>
      </c>
      <c r="D21" s="199">
        <f>'[12]财政金融'!D11</f>
        <v>-10.4</v>
      </c>
    </row>
    <row r="22" spans="1:4" s="185" customFormat="1" ht="22.5" customHeight="1">
      <c r="A22" s="200" t="s">
        <v>53</v>
      </c>
      <c r="B22" s="196" t="s">
        <v>32</v>
      </c>
      <c r="C22" s="201">
        <f>'[12]财政金融'!B13</f>
        <v>3046.2891196687</v>
      </c>
      <c r="D22" s="199">
        <f>'[12]财政金融'!D13</f>
        <v>8.755767651980321</v>
      </c>
    </row>
    <row r="23" spans="1:4" s="185" customFormat="1" ht="22.5" customHeight="1">
      <c r="A23" s="200" t="s">
        <v>54</v>
      </c>
      <c r="B23" s="196" t="s">
        <v>32</v>
      </c>
      <c r="C23" s="201">
        <f>'[12]财政金融'!B19</f>
        <v>2405.4291838394997</v>
      </c>
      <c r="D23" s="199">
        <f>'[12]财政金融'!D19</f>
        <v>22.67173504846926</v>
      </c>
    </row>
    <row r="24" spans="1:4" s="185" customFormat="1" ht="22.5" customHeight="1">
      <c r="A24" s="200" t="s">
        <v>55</v>
      </c>
      <c r="B24" s="196" t="s">
        <v>5</v>
      </c>
      <c r="C24" s="203" t="s">
        <v>38</v>
      </c>
      <c r="D24" s="204">
        <f>'[12]人民生活和物价1'!D5</f>
        <v>102.27999435</v>
      </c>
    </row>
    <row r="25" spans="1:4" s="185" customFormat="1" ht="22.5" customHeight="1">
      <c r="A25" s="197" t="s">
        <v>56</v>
      </c>
      <c r="B25" s="196" t="s">
        <v>57</v>
      </c>
      <c r="C25" s="201">
        <f>'[12]省2'!AH10</f>
        <v>129.613525</v>
      </c>
      <c r="D25" s="199">
        <f>'[12]省2'!AJ10</f>
        <v>0.9</v>
      </c>
    </row>
    <row r="26" spans="1:4" s="185" customFormat="1" ht="22.5" customHeight="1">
      <c r="A26" s="197" t="s">
        <v>58</v>
      </c>
      <c r="B26" s="196" t="s">
        <v>57</v>
      </c>
      <c r="C26" s="205">
        <f>'[12]省2'!AL10</f>
        <v>68.317351</v>
      </c>
      <c r="D26" s="206">
        <f>'[12]省2'!AN10</f>
        <v>3.4</v>
      </c>
    </row>
    <row r="27" spans="1:4" s="185" customFormat="1" ht="22.5" customHeight="1">
      <c r="A27" s="200" t="s">
        <v>59</v>
      </c>
      <c r="B27" s="196" t="s">
        <v>60</v>
      </c>
      <c r="C27" s="270" t="s">
        <v>33</v>
      </c>
      <c r="D27" s="271"/>
    </row>
    <row r="28" spans="1:4" s="185" customFormat="1" ht="22.5" customHeight="1">
      <c r="A28" s="202" t="s">
        <v>61</v>
      </c>
      <c r="B28" s="196" t="s">
        <v>60</v>
      </c>
      <c r="C28" s="272"/>
      <c r="D28" s="273"/>
    </row>
    <row r="29" spans="1:4" s="185" customFormat="1" ht="22.5" customHeight="1">
      <c r="A29" s="202" t="s">
        <v>62</v>
      </c>
      <c r="B29" s="196" t="s">
        <v>60</v>
      </c>
      <c r="C29" s="274"/>
      <c r="D29" s="275"/>
    </row>
  </sheetData>
  <sheetProtection/>
  <mergeCells count="3">
    <mergeCell ref="A1:D1"/>
    <mergeCell ref="C4:D7"/>
    <mergeCell ref="C27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58" customWidth="1"/>
  </cols>
  <sheetData>
    <row r="1" spans="1:4" ht="24.75">
      <c r="A1" s="286" t="s">
        <v>63</v>
      </c>
      <c r="B1" s="286"/>
      <c r="C1" s="181"/>
      <c r="D1" s="181"/>
    </row>
    <row r="2" spans="1:4" ht="15.75">
      <c r="A2" s="182"/>
      <c r="B2" s="182"/>
      <c r="D2"/>
    </row>
    <row r="3" spans="1:2" ht="24" customHeight="1">
      <c r="A3" s="160" t="s">
        <v>64</v>
      </c>
      <c r="B3" s="183" t="s">
        <v>65</v>
      </c>
    </row>
    <row r="4" spans="1:2" ht="24" customHeight="1">
      <c r="A4" s="184" t="s">
        <v>66</v>
      </c>
      <c r="B4" s="163">
        <f>'[1]Sheet1'!$G$22</f>
        <v>4.1</v>
      </c>
    </row>
    <row r="5" spans="1:2" ht="24" customHeight="1">
      <c r="A5" s="132" t="s">
        <v>67</v>
      </c>
      <c r="B5" s="176">
        <f>'[1]Sheet1'!G23</f>
        <v>-5.5</v>
      </c>
    </row>
    <row r="6" spans="1:2" ht="24" customHeight="1">
      <c r="A6" s="132" t="s">
        <v>68</v>
      </c>
      <c r="B6" s="176">
        <f>'[1]Sheet1'!G24</f>
        <v>4.9</v>
      </c>
    </row>
    <row r="7" spans="1:2" ht="24" customHeight="1">
      <c r="A7" s="132" t="s">
        <v>69</v>
      </c>
      <c r="B7" s="176">
        <f>'[1]Sheet1'!G25</f>
        <v>-3.3354986495264853</v>
      </c>
    </row>
    <row r="8" spans="1:2" ht="24" customHeight="1">
      <c r="A8" s="132" t="s">
        <v>70</v>
      </c>
      <c r="B8" s="176">
        <f>'[1]Sheet1'!G26</f>
        <v>-3.584060131143346</v>
      </c>
    </row>
    <row r="9" spans="1:2" ht="24" customHeight="1">
      <c r="A9" s="132" t="s">
        <v>71</v>
      </c>
      <c r="B9" s="176">
        <f>'[1]Sheet1'!G27</f>
        <v>-1.8519180922984049</v>
      </c>
    </row>
    <row r="10" spans="1:2" ht="24" customHeight="1">
      <c r="A10" s="132" t="s">
        <v>72</v>
      </c>
      <c r="B10" s="176">
        <f>'[1]Sheet1'!G28</f>
        <v>6.764913685341938</v>
      </c>
    </row>
    <row r="11" spans="1:2" ht="24" customHeight="1">
      <c r="A11" s="132" t="s">
        <v>73</v>
      </c>
      <c r="B11" s="176">
        <f>'[1]Sheet1'!G29</f>
        <v>-6.330343790386124</v>
      </c>
    </row>
    <row r="12" spans="1:2" ht="24" customHeight="1">
      <c r="A12" s="132" t="s">
        <v>74</v>
      </c>
      <c r="B12" s="176">
        <f>'[1]Sheet1'!G30</f>
        <v>7.3</v>
      </c>
    </row>
    <row r="13" spans="1:2" ht="24" customHeight="1">
      <c r="A13" s="132" t="s">
        <v>75</v>
      </c>
      <c r="B13" s="176">
        <f>'[1]Sheet1'!G31</f>
        <v>-4.994930896390571</v>
      </c>
    </row>
    <row r="14" spans="1:2" ht="24" customHeight="1">
      <c r="A14" s="132" t="s">
        <v>76</v>
      </c>
      <c r="B14" s="176">
        <f>'[1]Sheet1'!G32</f>
        <v>6.1</v>
      </c>
    </row>
    <row r="15" spans="1:2" ht="24" customHeight="1">
      <c r="A15" s="132" t="s">
        <v>77</v>
      </c>
      <c r="B15" s="176">
        <f>'[1]Sheet1'!G33</f>
        <v>12.1</v>
      </c>
    </row>
    <row r="16" spans="1:2" ht="24" customHeight="1">
      <c r="A16" s="137" t="s">
        <v>78</v>
      </c>
      <c r="B16" s="180">
        <f>'[1]Sheet1'!G34</f>
        <v>7.4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71" customWidth="1"/>
    <col min="2" max="2" width="13.50390625" style="0" customWidth="1"/>
  </cols>
  <sheetData>
    <row r="1" spans="1:2" s="167" customFormat="1" ht="24.75">
      <c r="A1" s="299" t="s">
        <v>79</v>
      </c>
      <c r="B1" s="299"/>
    </row>
    <row r="2" spans="1:2" s="167" customFormat="1" ht="19.5">
      <c r="A2" s="172"/>
      <c r="B2" s="173"/>
    </row>
    <row r="3" spans="1:2" s="168" customFormat="1" ht="29.25" customHeight="1">
      <c r="A3" s="174" t="s">
        <v>80</v>
      </c>
      <c r="B3" s="175" t="s">
        <v>81</v>
      </c>
    </row>
    <row r="4" spans="1:2" s="169" customFormat="1" ht="29.25" customHeight="1">
      <c r="A4" s="174" t="s">
        <v>82</v>
      </c>
      <c r="B4" s="176">
        <f>'[1]Sheet1'!G38</f>
        <v>4.7</v>
      </c>
    </row>
    <row r="5" spans="1:2" s="155" customFormat="1" ht="29.25" customHeight="1">
      <c r="A5" s="177" t="s">
        <v>83</v>
      </c>
      <c r="B5" s="176">
        <f>'[1]Sheet1'!G39</f>
        <v>1.085892707688373</v>
      </c>
    </row>
    <row r="6" spans="1:2" s="155" customFormat="1" ht="29.25" customHeight="1">
      <c r="A6" s="177" t="s">
        <v>84</v>
      </c>
      <c r="B6" s="176">
        <f>'[1]Sheet1'!G40</f>
        <v>10.2</v>
      </c>
    </row>
    <row r="7" spans="1:2" s="155" customFormat="1" ht="29.25" customHeight="1">
      <c r="A7" s="177" t="s">
        <v>85</v>
      </c>
      <c r="B7" s="176">
        <f>'[1]Sheet1'!G41</f>
        <v>-4</v>
      </c>
    </row>
    <row r="8" spans="1:2" s="155" customFormat="1" ht="29.25" customHeight="1">
      <c r="A8" s="177" t="s">
        <v>86</v>
      </c>
      <c r="B8" s="176">
        <f>'[1]Sheet1'!G42</f>
        <v>6.9</v>
      </c>
    </row>
    <row r="9" spans="1:2" s="155" customFormat="1" ht="29.25" customHeight="1">
      <c r="A9" s="177" t="s">
        <v>87</v>
      </c>
      <c r="B9" s="176">
        <f>'[1]Sheet1'!G43</f>
        <v>14.2</v>
      </c>
    </row>
    <row r="10" spans="1:2" s="170" customFormat="1" ht="29.25" customHeight="1">
      <c r="A10" s="178" t="s">
        <v>88</v>
      </c>
      <c r="B10" s="176">
        <f>'[1]Sheet1'!G44</f>
        <v>-6.4</v>
      </c>
    </row>
    <row r="11" spans="1:2" s="170" customFormat="1" ht="29.25" customHeight="1">
      <c r="A11" s="178" t="s">
        <v>89</v>
      </c>
      <c r="B11" s="176">
        <f>'[1]Sheet1'!G45</f>
        <v>6.8</v>
      </c>
    </row>
    <row r="12" spans="1:2" s="170" customFormat="1" ht="29.25" customHeight="1">
      <c r="A12" s="178" t="s">
        <v>90</v>
      </c>
      <c r="B12" s="176">
        <f>'[1]Sheet1'!G46</f>
        <v>5.5</v>
      </c>
    </row>
    <row r="13" spans="1:2" s="170" customFormat="1" ht="29.25" customHeight="1">
      <c r="A13" s="178" t="s">
        <v>91</v>
      </c>
      <c r="B13" s="176">
        <f>'[1]Sheet1'!G47</f>
        <v>-9.3</v>
      </c>
    </row>
    <row r="14" spans="1:2" s="170" customFormat="1" ht="29.25" customHeight="1">
      <c r="A14" s="179" t="s">
        <v>92</v>
      </c>
      <c r="B14" s="180">
        <f>'[1]Sheet1'!G48</f>
        <v>20.2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57" customWidth="1"/>
    <col min="2" max="2" width="15.50390625" style="0" customWidth="1"/>
  </cols>
  <sheetData>
    <row r="1" spans="1:2" ht="24.75">
      <c r="A1" s="300" t="s">
        <v>93</v>
      </c>
      <c r="B1" s="300"/>
    </row>
    <row r="2" spans="1:2" ht="19.5">
      <c r="A2" s="158"/>
      <c r="B2" s="159"/>
    </row>
    <row r="3" spans="1:2" s="155" customFormat="1" ht="30.75" customHeight="1">
      <c r="A3" s="160" t="s">
        <v>64</v>
      </c>
      <c r="B3" s="161" t="s">
        <v>65</v>
      </c>
    </row>
    <row r="4" spans="1:3" ht="33.75" customHeight="1">
      <c r="A4" s="162" t="s">
        <v>94</v>
      </c>
      <c r="B4" s="163">
        <f>'[1]Sheet1'!G52</f>
        <v>3.6</v>
      </c>
      <c r="C4" s="28"/>
    </row>
    <row r="5" spans="1:3" ht="33.75" customHeight="1">
      <c r="A5" s="164" t="s">
        <v>95</v>
      </c>
      <c r="B5" s="165">
        <f>'[1]Sheet1'!G53</f>
        <v>8.3</v>
      </c>
      <c r="C5" s="28"/>
    </row>
    <row r="6" spans="1:3" ht="33.75" customHeight="1">
      <c r="A6" s="164" t="s">
        <v>96</v>
      </c>
      <c r="B6" s="165">
        <f>'[1]Sheet1'!G54</f>
        <v>0.6</v>
      </c>
      <c r="C6" s="28"/>
    </row>
    <row r="7" spans="1:3" ht="33.75" customHeight="1">
      <c r="A7" s="164" t="s">
        <v>97</v>
      </c>
      <c r="B7" s="165">
        <f>'[1]Sheet1'!G55</f>
        <v>9.6</v>
      </c>
      <c r="C7" s="28"/>
    </row>
    <row r="8" spans="1:3" ht="33.75" customHeight="1">
      <c r="A8" s="164" t="s">
        <v>98</v>
      </c>
      <c r="B8" s="165">
        <f>'[1]Sheet1'!G56</f>
        <v>4.9</v>
      </c>
      <c r="C8" s="28"/>
    </row>
    <row r="9" spans="1:3" ht="33.75" customHeight="1">
      <c r="A9" s="164" t="s">
        <v>99</v>
      </c>
      <c r="B9" s="165">
        <f>'[1]Sheet1'!G57</f>
        <v>3.6</v>
      </c>
      <c r="C9" s="28"/>
    </row>
    <row r="10" spans="1:3" ht="33.75" customHeight="1">
      <c r="A10" s="164" t="s">
        <v>100</v>
      </c>
      <c r="B10" s="165">
        <f>'[1]Sheet1'!G58</f>
        <v>-2.6</v>
      </c>
      <c r="C10" s="28"/>
    </row>
    <row r="11" spans="1:3" ht="33.75" customHeight="1">
      <c r="A11" s="164" t="s">
        <v>101</v>
      </c>
      <c r="B11" s="165">
        <f>'[1]Sheet1'!G59</f>
        <v>-0.1</v>
      </c>
      <c r="C11" s="28"/>
    </row>
    <row r="12" spans="1:3" ht="33.75" customHeight="1">
      <c r="A12" s="164" t="s">
        <v>102</v>
      </c>
      <c r="B12" s="165">
        <f>'[1]Sheet1'!G60</f>
        <v>5.9</v>
      </c>
      <c r="C12" s="28"/>
    </row>
    <row r="13" spans="1:3" ht="33.75" customHeight="1">
      <c r="A13" s="164" t="s">
        <v>103</v>
      </c>
      <c r="B13" s="165">
        <f>'[1]Sheet1'!G61</f>
        <v>0.2</v>
      </c>
      <c r="C13" s="28"/>
    </row>
    <row r="14" spans="1:2" ht="33.75" customHeight="1">
      <c r="A14" s="166" t="s">
        <v>104</v>
      </c>
      <c r="B14" s="165">
        <f>'[1]Sheet1'!G62</f>
        <v>20.6</v>
      </c>
    </row>
    <row r="15" spans="1:2" s="156" customFormat="1" ht="10.5">
      <c r="A15" s="276"/>
      <c r="B15" s="276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9" sqref="D9"/>
    </sheetView>
  </sheetViews>
  <sheetFormatPr defaultColWidth="7.875" defaultRowHeight="14.25"/>
  <cols>
    <col min="1" max="1" width="20.50390625" style="148" customWidth="1"/>
    <col min="2" max="2" width="12.875" style="148" customWidth="1"/>
    <col min="3" max="3" width="11.25390625" style="148" customWidth="1"/>
    <col min="4" max="4" width="15.125" style="148" customWidth="1"/>
    <col min="5" max="5" width="9.75390625" style="148" customWidth="1"/>
    <col min="6" max="6" width="9.75390625" style="148" bestFit="1" customWidth="1"/>
    <col min="7" max="16384" width="7.875" style="148" customWidth="1"/>
  </cols>
  <sheetData>
    <row r="1" spans="1:6" ht="25.5" customHeight="1">
      <c r="A1" s="301" t="s">
        <v>105</v>
      </c>
      <c r="B1" s="301"/>
      <c r="C1" s="301"/>
      <c r="D1" s="301"/>
      <c r="E1" s="301"/>
      <c r="F1" s="301"/>
    </row>
    <row r="2" spans="1:6" ht="15.75">
      <c r="A2" s="149"/>
      <c r="B2" s="149"/>
      <c r="C2" s="149"/>
      <c r="D2" s="277"/>
      <c r="E2" s="277"/>
      <c r="F2" s="149"/>
    </row>
    <row r="3" spans="1:6" s="146" customFormat="1" ht="28.5" customHeight="1">
      <c r="A3" s="283"/>
      <c r="B3" s="278" t="s">
        <v>56</v>
      </c>
      <c r="C3" s="279"/>
      <c r="D3" s="278" t="s">
        <v>106</v>
      </c>
      <c r="E3" s="279"/>
      <c r="F3" s="150"/>
    </row>
    <row r="4" spans="1:6" s="147" customFormat="1" ht="30" customHeight="1">
      <c r="A4" s="283"/>
      <c r="B4" s="151" t="s">
        <v>107</v>
      </c>
      <c r="C4" s="151" t="s">
        <v>30</v>
      </c>
      <c r="D4" s="151" t="s">
        <v>107</v>
      </c>
      <c r="E4" s="151" t="s">
        <v>30</v>
      </c>
      <c r="F4" s="150"/>
    </row>
    <row r="5" spans="1:7" s="147" customFormat="1" ht="27.75" customHeight="1">
      <c r="A5" s="152" t="s">
        <v>108</v>
      </c>
      <c r="B5" s="302">
        <f>'[2]Sheet1'!$B7</f>
        <v>1296135.254</v>
      </c>
      <c r="C5" s="306">
        <f>'[2]Sheet1'!$D7</f>
        <v>0.9</v>
      </c>
      <c r="D5" s="304">
        <f>'[2]Sheet1'!$E7</f>
        <v>683173.5064</v>
      </c>
      <c r="E5" s="307">
        <f>'[2]Sheet1'!$G7</f>
        <v>3.41</v>
      </c>
      <c r="F5" s="153"/>
      <c r="G5" s="154"/>
    </row>
    <row r="6" spans="1:8" s="146" customFormat="1" ht="27.75" customHeight="1">
      <c r="A6" s="152" t="s">
        <v>109</v>
      </c>
      <c r="B6" s="302">
        <f>'[2]Sheet1'!$B8</f>
        <v>565210.1134</v>
      </c>
      <c r="C6" s="306">
        <f>'[2]Sheet1'!$D8</f>
        <v>-3.80687432518802</v>
      </c>
      <c r="D6" s="304">
        <f>'[2]Sheet1'!$E8</f>
        <v>368482.3332</v>
      </c>
      <c r="E6" s="307">
        <f>'[2]Sheet1'!$G8</f>
        <v>1.21216336444504</v>
      </c>
      <c r="F6" s="153"/>
      <c r="G6" s="154"/>
      <c r="H6" s="147"/>
    </row>
    <row r="7" spans="1:8" s="146" customFormat="1" ht="27.75" customHeight="1">
      <c r="A7" s="152" t="s">
        <v>280</v>
      </c>
      <c r="B7" s="302">
        <f>'[2]Sheet1'!$B9</f>
        <v>50664.6639</v>
      </c>
      <c r="C7" s="306">
        <f>'[2]Sheet1'!$D9</f>
        <v>42.2471141739373</v>
      </c>
      <c r="D7" s="304">
        <f>'[2]Sheet1'!$E9</f>
        <v>30404.6423</v>
      </c>
      <c r="E7" s="307">
        <f>'[2]Sheet1'!$G9</f>
        <v>69.6120506983608</v>
      </c>
      <c r="F7" s="153"/>
      <c r="G7" s="154"/>
      <c r="H7" s="147"/>
    </row>
    <row r="8" spans="1:8" s="146" customFormat="1" ht="27.75" customHeight="1">
      <c r="A8" s="152" t="s">
        <v>281</v>
      </c>
      <c r="B8" s="302">
        <f>'[2]Sheet1'!$B10</f>
        <v>29059.2669</v>
      </c>
      <c r="C8" s="306">
        <f>'[2]Sheet1'!$D10</f>
        <v>3.23254217649529</v>
      </c>
      <c r="D8" s="304">
        <f>'[2]Sheet1'!$E10</f>
        <v>7347.2621</v>
      </c>
      <c r="E8" s="307">
        <f>'[2]Sheet1'!$G10</f>
        <v>14.9221251672994</v>
      </c>
      <c r="F8" s="153"/>
      <c r="G8" s="154"/>
      <c r="H8" s="147"/>
    </row>
    <row r="9" spans="1:8" s="146" customFormat="1" ht="27.75" customHeight="1">
      <c r="A9" s="152" t="s">
        <v>282</v>
      </c>
      <c r="B9" s="302">
        <f>'[2]Sheet1'!$B11</f>
        <v>92868.096</v>
      </c>
      <c r="C9" s="306">
        <f>'[2]Sheet1'!$D11</f>
        <v>4.33482974738995</v>
      </c>
      <c r="D9" s="304">
        <f>'[2]Sheet1'!$E11</f>
        <v>43689.5347</v>
      </c>
      <c r="E9" s="307">
        <f>'[2]Sheet1'!$G11</f>
        <v>6.23805679970112</v>
      </c>
      <c r="F9" s="153"/>
      <c r="G9" s="154"/>
      <c r="H9" s="147"/>
    </row>
    <row r="10" spans="1:8" s="146" customFormat="1" ht="27.75" customHeight="1">
      <c r="A10" s="152" t="s">
        <v>283</v>
      </c>
      <c r="B10" s="302">
        <f>'[2]Sheet1'!$B12</f>
        <v>70512.0987</v>
      </c>
      <c r="C10" s="306">
        <f>'[2]Sheet1'!$D12</f>
        <v>4.36096514635476</v>
      </c>
      <c r="D10" s="304">
        <f>'[2]Sheet1'!$E12</f>
        <v>18399.6187</v>
      </c>
      <c r="E10" s="307">
        <f>'[2]Sheet1'!$G12</f>
        <v>7.75276225391709</v>
      </c>
      <c r="F10" s="153"/>
      <c r="G10" s="154"/>
      <c r="H10" s="147"/>
    </row>
    <row r="11" spans="1:8" s="146" customFormat="1" ht="27.75" customHeight="1">
      <c r="A11" s="152" t="s">
        <v>284</v>
      </c>
      <c r="B11" s="302">
        <f>'[2]Sheet1'!$B13</f>
        <v>89960.1141</v>
      </c>
      <c r="C11" s="306">
        <f>'[2]Sheet1'!$D13</f>
        <v>4.0700405060537</v>
      </c>
      <c r="D11" s="304">
        <f>'[2]Sheet1'!$E13</f>
        <v>21085.9113</v>
      </c>
      <c r="E11" s="307">
        <f>'[2]Sheet1'!$G13</f>
        <v>9.83188878911411</v>
      </c>
      <c r="F11" s="153"/>
      <c r="G11" s="154"/>
      <c r="H11" s="147"/>
    </row>
    <row r="12" spans="1:8" s="146" customFormat="1" ht="27.75" customHeight="1">
      <c r="A12" s="152" t="s">
        <v>285</v>
      </c>
      <c r="B12" s="302">
        <f>'[2]Sheet1'!$B14</f>
        <v>145596.0732</v>
      </c>
      <c r="C12" s="306">
        <f>'[2]Sheet1'!$D14</f>
        <v>8.59466095866398</v>
      </c>
      <c r="D12" s="304">
        <f>'[2]Sheet1'!$E14</f>
        <v>55939.4977</v>
      </c>
      <c r="E12" s="307">
        <f>'[2]Sheet1'!$G14</f>
        <v>7.73174239429746</v>
      </c>
      <c r="F12" s="153"/>
      <c r="G12" s="154"/>
      <c r="H12" s="147"/>
    </row>
    <row r="13" spans="1:8" s="146" customFormat="1" ht="27.75" customHeight="1">
      <c r="A13" s="152" t="s">
        <v>286</v>
      </c>
      <c r="B13" s="302">
        <f>'[2]Sheet1'!$B15</f>
        <v>102111.7941</v>
      </c>
      <c r="C13" s="306">
        <f>'[2]Sheet1'!$D15</f>
        <v>8.15426242429785</v>
      </c>
      <c r="D13" s="304">
        <f>'[2]Sheet1'!$E15</f>
        <v>38053.0198</v>
      </c>
      <c r="E13" s="307">
        <f>'[2]Sheet1'!$G15</f>
        <v>22.4681129203625</v>
      </c>
      <c r="F13" s="153"/>
      <c r="G13" s="154"/>
      <c r="H13" s="147"/>
    </row>
    <row r="14" spans="1:8" s="146" customFormat="1" ht="27.75" customHeight="1">
      <c r="A14" s="152" t="s">
        <v>287</v>
      </c>
      <c r="B14" s="302">
        <f>'[2]Sheet1'!$B16</f>
        <v>88577.006</v>
      </c>
      <c r="C14" s="306">
        <f>'[2]Sheet1'!$D16</f>
        <v>-0.787859285144422</v>
      </c>
      <c r="D14" s="304">
        <f>'[2]Sheet1'!$E16</f>
        <v>49292.2097</v>
      </c>
      <c r="E14" s="307">
        <f>'[2]Sheet1'!$G16</f>
        <v>-0.267954174950671</v>
      </c>
      <c r="F14" s="153"/>
      <c r="G14" s="154"/>
      <c r="H14" s="147"/>
    </row>
    <row r="15" spans="1:8" s="146" customFormat="1" ht="27.75" customHeight="1">
      <c r="A15" s="152" t="s">
        <v>288</v>
      </c>
      <c r="B15" s="302">
        <f>'[2]Sheet1'!$B17</f>
        <v>14360.078</v>
      </c>
      <c r="C15" s="306">
        <f>'[2]Sheet1'!$D17</f>
        <v>3.6472878279365</v>
      </c>
      <c r="D15" s="304">
        <f>'[2]Sheet1'!$E17</f>
        <v>4171.7847</v>
      </c>
      <c r="E15" s="307">
        <f>'[2]Sheet1'!$G17</f>
        <v>8.18989738441834</v>
      </c>
      <c r="F15" s="153"/>
      <c r="G15" s="154"/>
      <c r="H15" s="147"/>
    </row>
    <row r="16" spans="1:8" s="146" customFormat="1" ht="27.75" customHeight="1">
      <c r="A16" s="152" t="s">
        <v>289</v>
      </c>
      <c r="B16" s="303">
        <f>'[2]Sheet1'!$B18</f>
        <v>2679.79</v>
      </c>
      <c r="C16" s="308"/>
      <c r="D16" s="305">
        <f>'[2]Sheet1'!$E18</f>
        <v>1771.5325</v>
      </c>
      <c r="E16" s="309"/>
      <c r="F16" s="153"/>
      <c r="G16" s="154"/>
      <c r="H16" s="147"/>
    </row>
    <row r="17" spans="1:6" ht="24" customHeight="1">
      <c r="A17" s="280" t="s">
        <v>290</v>
      </c>
      <c r="B17" s="281"/>
      <c r="C17" s="281"/>
      <c r="D17" s="282"/>
      <c r="E17" s="282"/>
      <c r="F17" s="282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5">
      <selection activeCell="G37" sqref="G37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8" bestFit="1" customWidth="1"/>
  </cols>
  <sheetData>
    <row r="1" spans="1:4" ht="24.75">
      <c r="A1" s="286" t="s">
        <v>39</v>
      </c>
      <c r="B1" s="286"/>
      <c r="C1" s="139"/>
      <c r="D1" s="139"/>
    </row>
    <row r="3" spans="1:2" ht="17.25">
      <c r="A3" s="61"/>
      <c r="B3" s="140"/>
    </row>
    <row r="4" spans="1:4" ht="24.75" customHeight="1">
      <c r="A4" s="141" t="s">
        <v>64</v>
      </c>
      <c r="B4" s="129" t="s">
        <v>30</v>
      </c>
      <c r="D4"/>
    </row>
    <row r="5" spans="1:2" s="27" customFormat="1" ht="23.25" customHeight="1">
      <c r="A5" s="142" t="s">
        <v>119</v>
      </c>
      <c r="B5" s="143">
        <f>'[7]T034925_1'!$E6</f>
        <v>8.7</v>
      </c>
    </row>
    <row r="6" spans="1:2" s="27" customFormat="1" ht="23.25" customHeight="1">
      <c r="A6" s="144" t="s">
        <v>120</v>
      </c>
      <c r="B6" s="143" t="str">
        <f>'[7]T034925_1'!$E7</f>
        <v>  </v>
      </c>
    </row>
    <row r="7" spans="1:2" s="27" customFormat="1" ht="23.25" customHeight="1">
      <c r="A7" s="144" t="s">
        <v>121</v>
      </c>
      <c r="B7" s="143">
        <f>'[7]T034925_1'!$E8</f>
        <v>-25.4</v>
      </c>
    </row>
    <row r="8" spans="1:2" s="27" customFormat="1" ht="23.25" customHeight="1">
      <c r="A8" s="144" t="s">
        <v>122</v>
      </c>
      <c r="B8" s="143">
        <f>'[7]T034925_1'!$E9</f>
        <v>29.5</v>
      </c>
    </row>
    <row r="9" spans="1:2" s="27" customFormat="1" ht="23.25" customHeight="1">
      <c r="A9" s="144" t="s">
        <v>123</v>
      </c>
      <c r="B9" s="143">
        <f>'[7]T034925_1'!$E10</f>
        <v>15.4</v>
      </c>
    </row>
    <row r="10" spans="1:2" s="27" customFormat="1" ht="23.25" customHeight="1">
      <c r="A10" s="144" t="s">
        <v>124</v>
      </c>
      <c r="B10" s="143" t="str">
        <f>'[7]T034925_1'!$E11</f>
        <v>  </v>
      </c>
    </row>
    <row r="11" spans="1:2" s="27" customFormat="1" ht="23.25" customHeight="1">
      <c r="A11" s="144" t="s">
        <v>125</v>
      </c>
      <c r="B11" s="143">
        <f>'[7]T034925_1'!$E12</f>
        <v>247.6</v>
      </c>
    </row>
    <row r="12" spans="1:2" s="27" customFormat="1" ht="23.25" customHeight="1">
      <c r="A12" s="144" t="s">
        <v>126</v>
      </c>
      <c r="B12" s="143">
        <f>'[7]T034925_1'!$E13</f>
        <v>7</v>
      </c>
    </row>
    <row r="13" spans="1:2" s="27" customFormat="1" ht="23.25" customHeight="1">
      <c r="A13" s="144" t="s">
        <v>127</v>
      </c>
      <c r="B13" s="143" t="str">
        <f>'[7]T034925_1'!$E14</f>
        <v>  </v>
      </c>
    </row>
    <row r="14" spans="1:2" s="27" customFormat="1" ht="23.25" customHeight="1">
      <c r="A14" s="144" t="s">
        <v>128</v>
      </c>
      <c r="B14" s="143">
        <f>'[7]T034925_1'!$E15</f>
        <v>22.9</v>
      </c>
    </row>
    <row r="15" spans="1:2" s="27" customFormat="1" ht="23.25" customHeight="1">
      <c r="A15" s="144" t="s">
        <v>129</v>
      </c>
      <c r="B15" s="143">
        <f>'[7]T034925_1'!$E16</f>
        <v>10.5</v>
      </c>
    </row>
    <row r="16" spans="1:2" s="27" customFormat="1" ht="23.25" customHeight="1">
      <c r="A16" s="144" t="s">
        <v>130</v>
      </c>
      <c r="B16" s="143">
        <f>'[7]T034925_1'!$E17</f>
        <v>6.7</v>
      </c>
    </row>
    <row r="17" spans="1:2" s="27" customFormat="1" ht="23.25" customHeight="1">
      <c r="A17" s="144" t="s">
        <v>131</v>
      </c>
      <c r="B17" s="143" t="str">
        <f>'[7]T034925_1'!$E18</f>
        <v>  </v>
      </c>
    </row>
    <row r="18" spans="1:4" s="27" customFormat="1" ht="22.5" customHeight="1">
      <c r="A18" s="144" t="s">
        <v>132</v>
      </c>
      <c r="B18" s="143">
        <f>'[7]T034925_1'!$E19</f>
        <v>76.6</v>
      </c>
      <c r="C18"/>
      <c r="D18" s="28"/>
    </row>
    <row r="19" spans="1:5" ht="22.5" customHeight="1">
      <c r="A19" s="144" t="s">
        <v>133</v>
      </c>
      <c r="B19" s="143">
        <f>'[7]T034925_1'!$E20</f>
        <v>9</v>
      </c>
      <c r="E19" s="27"/>
    </row>
    <row r="20" spans="1:5" ht="22.5" customHeight="1">
      <c r="A20" s="144" t="s">
        <v>134</v>
      </c>
      <c r="B20" s="143">
        <f>'[7]T034925_1'!$E21</f>
        <v>-14.8</v>
      </c>
      <c r="E20" s="27"/>
    </row>
    <row r="21" spans="1:5" ht="22.5" customHeight="1">
      <c r="A21" s="144" t="s">
        <v>135</v>
      </c>
      <c r="B21" s="143">
        <f>'[7]T034925_1'!$E22</f>
        <v>16.6</v>
      </c>
      <c r="E21" s="27"/>
    </row>
    <row r="22" spans="1:5" ht="22.5" customHeight="1">
      <c r="A22" s="144" t="s">
        <v>136</v>
      </c>
      <c r="B22" s="143">
        <f>'[7]T034925_1'!$E23</f>
        <v>16.3</v>
      </c>
      <c r="E22" s="27"/>
    </row>
    <row r="23" spans="1:5" s="46" customFormat="1" ht="22.5" customHeight="1">
      <c r="A23" s="144" t="s">
        <v>137</v>
      </c>
      <c r="B23" s="143">
        <f>'[7]T034925_1'!$E26</f>
        <v>-22.1</v>
      </c>
      <c r="C23"/>
      <c r="D23" s="28"/>
      <c r="E23" s="27"/>
    </row>
    <row r="24" spans="1:5" s="46" customFormat="1" ht="22.5" customHeight="1">
      <c r="A24" s="144" t="s">
        <v>138</v>
      </c>
      <c r="B24" s="143">
        <f>'[7]T034925_1'!$E27</f>
        <v>-8.4</v>
      </c>
      <c r="C24"/>
      <c r="D24" s="28"/>
      <c r="E24" s="27"/>
    </row>
    <row r="25" spans="1:5" s="46" customFormat="1" ht="22.5" customHeight="1">
      <c r="A25" s="144" t="s">
        <v>139</v>
      </c>
      <c r="B25" s="143">
        <f>'[7]T034925_1'!$E28</f>
        <v>9.1</v>
      </c>
      <c r="C25"/>
      <c r="D25" s="28"/>
      <c r="E25" s="27"/>
    </row>
    <row r="26" spans="1:5" ht="22.5" customHeight="1">
      <c r="A26" s="144" t="s">
        <v>140</v>
      </c>
      <c r="B26" s="143">
        <f>'[7]T034925_1'!$E29</f>
        <v>12.8</v>
      </c>
      <c r="E26" s="27"/>
    </row>
    <row r="27" spans="1:5" ht="17.25">
      <c r="A27" s="144" t="s">
        <v>141</v>
      </c>
      <c r="B27" s="143" t="str">
        <f>'[7]T034925_1'!$E30</f>
        <v>  </v>
      </c>
      <c r="E27" s="27"/>
    </row>
    <row r="28" spans="1:5" ht="17.25">
      <c r="A28" s="144" t="s">
        <v>142</v>
      </c>
      <c r="B28" s="143">
        <f>'[7]T034925_1'!$E31</f>
        <v>19.6</v>
      </c>
      <c r="E28" s="27"/>
    </row>
    <row r="29" spans="1:5" ht="17.25">
      <c r="A29" s="144" t="s">
        <v>143</v>
      </c>
      <c r="B29" s="143">
        <f>'[7]T034925_1'!$E32</f>
        <v>-16.7</v>
      </c>
      <c r="E29" s="27"/>
    </row>
    <row r="30" spans="1:5" ht="17.25">
      <c r="A30" s="144" t="s">
        <v>144</v>
      </c>
      <c r="B30" s="143">
        <f>'[7]T034925_1'!$E33</f>
        <v>-43.5</v>
      </c>
      <c r="E30" s="27"/>
    </row>
    <row r="31" spans="1:5" ht="17.25">
      <c r="A31" s="144" t="s">
        <v>145</v>
      </c>
      <c r="B31" s="143">
        <f>'[7]T034925_1'!$E34</f>
        <v>8.7</v>
      </c>
      <c r="E31" s="27"/>
    </row>
    <row r="32" ht="17.25">
      <c r="A32" s="236" t="s">
        <v>146</v>
      </c>
    </row>
    <row r="33" spans="1:2" ht="17.25">
      <c r="A33" s="235" t="s">
        <v>147</v>
      </c>
      <c r="B33" s="7"/>
    </row>
    <row r="34" spans="1:2" ht="24.75" customHeight="1">
      <c r="A34" s="236" t="s">
        <v>148</v>
      </c>
      <c r="B34" s="310">
        <v>-59.900166389351085</v>
      </c>
    </row>
    <row r="35" spans="1:2" ht="24.75" customHeight="1">
      <c r="A35" s="236" t="s">
        <v>149</v>
      </c>
      <c r="B35" s="310">
        <v>-54.9164064785011</v>
      </c>
    </row>
    <row r="36" spans="1:2" ht="24.75" customHeight="1">
      <c r="A36" s="236" t="s">
        <v>150</v>
      </c>
      <c r="B36" s="310">
        <v>69.77547495682211</v>
      </c>
    </row>
    <row r="37" spans="1:2" ht="24.75" customHeight="1">
      <c r="A37" s="236" t="s">
        <v>151</v>
      </c>
      <c r="B37" s="310">
        <v>78.51698878906657</v>
      </c>
    </row>
    <row r="38" spans="1:2" ht="24.75" customHeight="1">
      <c r="A38" s="236" t="s">
        <v>152</v>
      </c>
      <c r="B38" s="310">
        <v>70.84282460136674</v>
      </c>
    </row>
    <row r="39" spans="1:2" ht="24.75" customHeight="1">
      <c r="A39" s="312" t="s">
        <v>153</v>
      </c>
      <c r="B39" s="311">
        <v>111.1470778904883</v>
      </c>
    </row>
    <row r="40" spans="1:2" ht="17.25">
      <c r="A40" s="145"/>
      <c r="B40" s="143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125" customWidth="1"/>
    <col min="3" max="3" width="16.75390625" style="125" customWidth="1"/>
    <col min="4" max="4" width="13.625" style="125" customWidth="1"/>
    <col min="5" max="5" width="9.125" style="0" customWidth="1"/>
    <col min="6" max="6" width="8.125" style="0" customWidth="1"/>
  </cols>
  <sheetData>
    <row r="1" spans="1:6" ht="24.75">
      <c r="A1" s="300" t="s">
        <v>154</v>
      </c>
      <c r="B1" s="300"/>
      <c r="C1" s="300"/>
      <c r="D1" s="300"/>
      <c r="E1" s="126"/>
      <c r="F1" s="126"/>
    </row>
    <row r="2" spans="1:6" ht="17.25">
      <c r="A2" s="61"/>
      <c r="B2" s="29"/>
      <c r="C2" s="29"/>
      <c r="D2" s="237"/>
      <c r="E2" s="127"/>
      <c r="F2" s="127"/>
    </row>
    <row r="3" spans="1:4" ht="36.75" customHeight="1">
      <c r="A3" s="63" t="s">
        <v>155</v>
      </c>
      <c r="B3" s="63" t="s">
        <v>156</v>
      </c>
      <c r="C3" s="128" t="s">
        <v>157</v>
      </c>
      <c r="D3" s="129" t="s">
        <v>30</v>
      </c>
    </row>
    <row r="4" spans="1:4" s="57" customFormat="1" ht="28.5" customHeight="1">
      <c r="A4" s="130" t="s">
        <v>158</v>
      </c>
      <c r="B4" s="131" t="s">
        <v>32</v>
      </c>
      <c r="C4" s="238">
        <f>'[10]1、X40039_2020年10月'!$C5/10000</f>
        <v>182.3379</v>
      </c>
      <c r="D4" s="239">
        <f>'[10]1、X40039_2020年10月'!$E5</f>
        <v>12.78</v>
      </c>
    </row>
    <row r="5" spans="1:7" ht="28.5" customHeight="1">
      <c r="A5" s="132" t="s">
        <v>159</v>
      </c>
      <c r="B5" s="133" t="s">
        <v>32</v>
      </c>
      <c r="C5" s="240">
        <f>'[10]1、X40039_2020年10月'!$C6/10000</f>
        <v>151.1559</v>
      </c>
      <c r="D5" s="239">
        <f>'[10]1、X40039_2020年10月'!$E6</f>
        <v>19.17</v>
      </c>
      <c r="F5" s="57"/>
      <c r="G5" s="57"/>
    </row>
    <row r="6" spans="1:7" ht="28.5" customHeight="1">
      <c r="A6" s="132" t="s">
        <v>160</v>
      </c>
      <c r="B6" s="134" t="s">
        <v>32</v>
      </c>
      <c r="C6" s="240">
        <f>'[10]1、X40039_2020年10月'!$C7/10000</f>
        <v>19.3997</v>
      </c>
      <c r="D6" s="239">
        <f>'[10]1、X40039_2020年10月'!$E7</f>
        <v>61.03</v>
      </c>
      <c r="F6" s="57"/>
      <c r="G6" s="57"/>
    </row>
    <row r="7" spans="1:4" s="57" customFormat="1" ht="28.5" customHeight="1">
      <c r="A7" s="135" t="s">
        <v>42</v>
      </c>
      <c r="B7" s="136" t="s">
        <v>43</v>
      </c>
      <c r="C7" s="240">
        <f>'[10]1、X40039_2020年10月'!$C8/10000</f>
        <v>471.0122</v>
      </c>
      <c r="D7" s="239">
        <f>'[10]1、X40039_2020年10月'!$E8</f>
        <v>-3.84</v>
      </c>
    </row>
    <row r="8" spans="1:7" ht="28.5" customHeight="1">
      <c r="A8" s="132" t="s">
        <v>159</v>
      </c>
      <c r="B8" s="134" t="s">
        <v>43</v>
      </c>
      <c r="C8" s="240">
        <f>'[10]1、X40039_2020年10月'!$C9/10000</f>
        <v>435.1817</v>
      </c>
      <c r="D8" s="239">
        <f>'[10]1、X40039_2020年10月'!$E9</f>
        <v>4.97</v>
      </c>
      <c r="F8" s="57"/>
      <c r="G8" s="57"/>
    </row>
    <row r="9" spans="1:7" ht="28.5" customHeight="1">
      <c r="A9" s="135" t="s">
        <v>44</v>
      </c>
      <c r="B9" s="136" t="s">
        <v>32</v>
      </c>
      <c r="C9" s="240">
        <f>'[10]1、X40039_2020年10月'!$C10/10000</f>
        <v>278.9244</v>
      </c>
      <c r="D9" s="239">
        <f>'[10]1、X40039_2020年10月'!$E10</f>
        <v>-3.36</v>
      </c>
      <c r="F9" s="57"/>
      <c r="G9" s="57"/>
    </row>
    <row r="10" spans="1:4" s="57" customFormat="1" ht="28.5" customHeight="1">
      <c r="A10" s="132" t="s">
        <v>159</v>
      </c>
      <c r="B10" s="134" t="s">
        <v>32</v>
      </c>
      <c r="C10" s="240">
        <f>'[10]1、X40039_2020年10月'!$C11/10000</f>
        <v>255.7719</v>
      </c>
      <c r="D10" s="239">
        <f>'[10]1、X40039_2020年10月'!$E11</f>
        <v>5.16</v>
      </c>
    </row>
    <row r="11" spans="1:8" ht="28.5" customHeight="1">
      <c r="A11" s="135" t="s">
        <v>161</v>
      </c>
      <c r="B11" s="136" t="s">
        <v>43</v>
      </c>
      <c r="C11" s="240">
        <f>'[10]1、X40039_2020年10月'!$C12/10000</f>
        <v>2541.4292</v>
      </c>
      <c r="D11" s="239">
        <f>'[10]1、X40039_2020年10月'!$E12</f>
        <v>2.64</v>
      </c>
      <c r="F11" s="57"/>
      <c r="G11" s="57"/>
      <c r="H11" s="57"/>
    </row>
    <row r="12" spans="1:8" ht="28.5" customHeight="1">
      <c r="A12" s="132" t="s">
        <v>159</v>
      </c>
      <c r="B12" s="134" t="s">
        <v>43</v>
      </c>
      <c r="C12" s="240">
        <f>'[10]1、X40039_2020年10月'!$C13/10000</f>
        <v>1950.1089</v>
      </c>
      <c r="D12" s="239">
        <f>'[10]1、X40039_2020年10月'!$E13</f>
        <v>0.62</v>
      </c>
      <c r="F12" s="57"/>
      <c r="G12" s="57"/>
      <c r="H12" s="57"/>
    </row>
    <row r="13" spans="1:4" s="57" customFormat="1" ht="28.5" customHeight="1">
      <c r="A13" s="135" t="s">
        <v>162</v>
      </c>
      <c r="B13" s="136" t="s">
        <v>43</v>
      </c>
      <c r="C13" s="240">
        <f>'[10]1、X40039_2020年10月'!$C14/10000</f>
        <v>475.9276</v>
      </c>
      <c r="D13" s="239">
        <f>'[10]1、X40039_2020年10月'!$E14</f>
        <v>-20.08</v>
      </c>
    </row>
    <row r="14" spans="1:8" ht="28.5" customHeight="1">
      <c r="A14" s="132" t="s">
        <v>159</v>
      </c>
      <c r="B14" s="134" t="s">
        <v>43</v>
      </c>
      <c r="C14" s="240">
        <f>'[10]1、X40039_2020年10月'!$C15/10000</f>
        <v>366.7084</v>
      </c>
      <c r="D14" s="239">
        <f>'[10]1、X40039_2020年10月'!$E15</f>
        <v>-23.3</v>
      </c>
      <c r="F14" s="57"/>
      <c r="G14" s="57"/>
      <c r="H14" s="57"/>
    </row>
    <row r="15" spans="1:8" ht="28.5" customHeight="1">
      <c r="A15" s="135" t="s">
        <v>163</v>
      </c>
      <c r="B15" s="136" t="s">
        <v>43</v>
      </c>
      <c r="C15" s="240">
        <f>'[10]1、X40039_2020年10月'!$C16/10000</f>
        <v>159.5415</v>
      </c>
      <c r="D15" s="239">
        <f>'[10]1、X40039_2020年10月'!$E16</f>
        <v>-20.02</v>
      </c>
      <c r="F15" s="57"/>
      <c r="G15" s="57"/>
      <c r="H15" s="57"/>
    </row>
    <row r="16" spans="1:7" ht="28.5" customHeight="1">
      <c r="A16" s="132" t="s">
        <v>159</v>
      </c>
      <c r="B16" s="134" t="s">
        <v>43</v>
      </c>
      <c r="C16" s="240">
        <f>'[10]1、X40039_2020年10月'!$C17/10000</f>
        <v>136.0673</v>
      </c>
      <c r="D16" s="239">
        <f>'[10]1、X40039_2020年10月'!$E17</f>
        <v>-15.72</v>
      </c>
      <c r="F16" s="57"/>
      <c r="G16" s="57"/>
    </row>
    <row r="17" spans="1:7" ht="28.5" customHeight="1">
      <c r="A17" s="135" t="s">
        <v>164</v>
      </c>
      <c r="B17" s="136" t="s">
        <v>43</v>
      </c>
      <c r="C17" s="240">
        <f>'[10]1、X40039_2020年10月'!$C22/10000</f>
        <v>96.5595</v>
      </c>
      <c r="D17" s="243">
        <f>'[10]1、X40039_2020年10月'!$E22</f>
        <v>-10.94</v>
      </c>
      <c r="F17" s="57"/>
      <c r="G17" s="57"/>
    </row>
    <row r="18" spans="1:7" ht="28.5" customHeight="1">
      <c r="A18" s="137" t="s">
        <v>159</v>
      </c>
      <c r="B18" s="138" t="s">
        <v>43</v>
      </c>
      <c r="C18" s="241">
        <f>'[10]1、X40039_2020年10月'!$C23/10000</f>
        <v>52.1736</v>
      </c>
      <c r="D18" s="242">
        <f>'[10]1、X40039_2020年10月'!$E23</f>
        <v>-10.44</v>
      </c>
      <c r="F18" s="57"/>
      <c r="G18" s="57"/>
    </row>
    <row r="19" spans="1:4" ht="17.25">
      <c r="A19" s="61"/>
      <c r="B19" s="29"/>
      <c r="C19" s="29"/>
      <c r="D19" s="29"/>
    </row>
    <row r="20" spans="1:4" ht="17.25">
      <c r="A20" s="61"/>
      <c r="B20" s="29"/>
      <c r="C20" s="29"/>
      <c r="D20" s="29"/>
    </row>
    <row r="21" spans="1:4" ht="17.25">
      <c r="A21" s="61"/>
      <c r="B21" s="29"/>
      <c r="C21" s="29"/>
      <c r="D21" s="29"/>
    </row>
    <row r="22" spans="1:4" ht="17.25">
      <c r="A22" s="61"/>
      <c r="B22" s="29"/>
      <c r="C22" s="29"/>
      <c r="D22" s="29"/>
    </row>
    <row r="23" spans="1:4" ht="17.25">
      <c r="A23" s="61"/>
      <c r="B23" s="29"/>
      <c r="C23" s="29"/>
      <c r="D23" s="29"/>
    </row>
    <row r="24" spans="1:4" ht="17.25">
      <c r="A24" s="61"/>
      <c r="B24" s="29"/>
      <c r="C24" s="29"/>
      <c r="D24" s="29"/>
    </row>
    <row r="25" spans="1:4" ht="17.25">
      <c r="A25" s="61"/>
      <c r="B25" s="29"/>
      <c r="C25" s="29"/>
      <c r="D25" s="29"/>
    </row>
    <row r="26" spans="1:4" ht="17.25">
      <c r="A26" s="61"/>
      <c r="B26" s="29"/>
      <c r="C26" s="29"/>
      <c r="D26" s="29"/>
    </row>
    <row r="27" spans="1:4" ht="17.25">
      <c r="A27" s="61"/>
      <c r="B27" s="29"/>
      <c r="C27" s="29"/>
      <c r="D27" s="29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13" t="s">
        <v>165</v>
      </c>
      <c r="B1" s="313"/>
      <c r="C1" s="314"/>
      <c r="D1" s="314"/>
    </row>
    <row r="2" spans="1:4" ht="15.75">
      <c r="A2" s="99"/>
      <c r="B2" s="99"/>
      <c r="C2" s="99"/>
      <c r="D2" s="99"/>
    </row>
    <row r="3" spans="1:4" ht="17.25">
      <c r="A3" s="284"/>
      <c r="B3" s="284"/>
      <c r="C3" s="284"/>
      <c r="D3" s="100"/>
    </row>
    <row r="4" spans="1:4" ht="24" customHeight="1">
      <c r="A4" s="101" t="s">
        <v>64</v>
      </c>
      <c r="B4" s="101" t="s">
        <v>156</v>
      </c>
      <c r="C4" s="89" t="s">
        <v>166</v>
      </c>
      <c r="D4" s="90" t="s">
        <v>167</v>
      </c>
    </row>
    <row r="5" spans="1:4" ht="24.75" customHeight="1">
      <c r="A5" s="244" t="s">
        <v>168</v>
      </c>
      <c r="B5" s="102" t="s">
        <v>32</v>
      </c>
      <c r="C5" s="103">
        <f>'[3]Sheet1'!B21/10000</f>
        <v>1245.2466696198478</v>
      </c>
      <c r="D5" s="104">
        <f>ROUND('[3]Sheet1'!D21,1)</f>
        <v>-3.7</v>
      </c>
    </row>
    <row r="6" spans="1:4" ht="24.75" customHeight="1">
      <c r="A6" s="105" t="s">
        <v>169</v>
      </c>
      <c r="B6" s="106" t="s">
        <v>32</v>
      </c>
      <c r="C6" s="107"/>
      <c r="D6" s="108"/>
    </row>
    <row r="7" spans="1:4" ht="24.75" customHeight="1">
      <c r="A7" s="109" t="s">
        <v>170</v>
      </c>
      <c r="B7" s="106" t="s">
        <v>32</v>
      </c>
      <c r="C7" s="107">
        <f>'[3]Sheet1'!B23/10000</f>
        <v>1067.6915594575905</v>
      </c>
      <c r="D7" s="108">
        <f>ROUND('[3]Sheet1'!D23,1)</f>
        <v>-3.9</v>
      </c>
    </row>
    <row r="8" spans="1:4" ht="24.75" customHeight="1">
      <c r="A8" s="109" t="s">
        <v>171</v>
      </c>
      <c r="B8" s="106" t="s">
        <v>32</v>
      </c>
      <c r="C8" s="107">
        <f>'[3]Sheet1'!B24/10000</f>
        <v>177.55511016225722</v>
      </c>
      <c r="D8" s="108">
        <f>ROUND('[3]Sheet1'!D24,1)</f>
        <v>-2.5</v>
      </c>
    </row>
    <row r="9" spans="1:4" ht="24.75" customHeight="1">
      <c r="A9" s="105" t="s">
        <v>172</v>
      </c>
      <c r="B9" s="106" t="s">
        <v>32</v>
      </c>
      <c r="C9" s="107"/>
      <c r="D9" s="108"/>
    </row>
    <row r="10" spans="1:4" ht="24.75" customHeight="1">
      <c r="A10" s="109" t="s">
        <v>173</v>
      </c>
      <c r="B10" s="106" t="s">
        <v>32</v>
      </c>
      <c r="C10" s="107">
        <f>'[3]Sheet1'!B26/10000</f>
        <v>1080.7431945233618</v>
      </c>
      <c r="D10" s="108">
        <f>ROUND('[3]Sheet1'!D26,1)</f>
        <v>-2.2</v>
      </c>
    </row>
    <row r="11" spans="1:4" ht="24.75" customHeight="1">
      <c r="A11" s="110" t="s">
        <v>174</v>
      </c>
      <c r="B11" s="111" t="s">
        <v>32</v>
      </c>
      <c r="C11" s="112">
        <f>'[3]Sheet1'!B27/10000</f>
        <v>164.50347509648614</v>
      </c>
      <c r="D11" s="113">
        <f>ROUND('[3]Sheet1'!D27,1)</f>
        <v>-12.5</v>
      </c>
    </row>
    <row r="12" spans="1:4" ht="24.75" customHeight="1">
      <c r="A12" s="114"/>
      <c r="B12" s="106"/>
      <c r="C12" s="115"/>
      <c r="D12" s="116"/>
    </row>
    <row r="13" spans="1:5" ht="24.75" customHeight="1">
      <c r="A13" s="245" t="s">
        <v>291</v>
      </c>
      <c r="B13" s="106"/>
      <c r="C13" s="117"/>
      <c r="D13" s="118"/>
      <c r="E13" s="28"/>
    </row>
    <row r="14" spans="1:4" ht="24.75" customHeight="1">
      <c r="A14" s="246" t="s">
        <v>292</v>
      </c>
      <c r="B14" s="119" t="s">
        <v>175</v>
      </c>
      <c r="C14" s="120">
        <v>3648.37</v>
      </c>
      <c r="D14" s="43">
        <v>-23.6</v>
      </c>
    </row>
    <row r="15" spans="1:4" ht="24.75" customHeight="1">
      <c r="A15" s="246" t="s">
        <v>293</v>
      </c>
      <c r="B15" s="119" t="s">
        <v>175</v>
      </c>
      <c r="C15" s="120">
        <v>2.03</v>
      </c>
      <c r="D15" s="43">
        <v>-94.1</v>
      </c>
    </row>
    <row r="16" spans="1:4" ht="24.75" customHeight="1">
      <c r="A16" s="246" t="s">
        <v>294</v>
      </c>
      <c r="B16" s="106" t="s">
        <v>32</v>
      </c>
      <c r="C16" s="120">
        <v>350.24</v>
      </c>
      <c r="D16" s="43">
        <v>-25.8</v>
      </c>
    </row>
    <row r="17" spans="1:4" ht="24.75" customHeight="1">
      <c r="A17" s="247" t="s">
        <v>295</v>
      </c>
      <c r="B17" s="121" t="s">
        <v>49</v>
      </c>
      <c r="C17" s="248">
        <v>0.12</v>
      </c>
      <c r="D17" s="249">
        <v>-91.2</v>
      </c>
    </row>
    <row r="18" spans="1:4" ht="17.25">
      <c r="A18" s="123" t="s">
        <v>176</v>
      </c>
      <c r="B18" s="123"/>
      <c r="C18" s="124"/>
      <c r="D18" s="124"/>
    </row>
  </sheetData>
  <sheetProtection/>
  <mergeCells count="2">
    <mergeCell ref="A1:D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2020-05-13T08:42:50Z</cp:lastPrinted>
  <dcterms:created xsi:type="dcterms:W3CDTF">2003-01-07T10:46:14Z</dcterms:created>
  <dcterms:modified xsi:type="dcterms:W3CDTF">2020-11-20T07:03:21Z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